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Αυτό_το_βιβλίο_εργασίας" defaultThemeVersion="166925"/>
  <mc:AlternateContent xmlns:mc="http://schemas.openxmlformats.org/markup-compatibility/2006">
    <mc:Choice Requires="x15">
      <x15ac:absPath xmlns:x15ac="http://schemas.microsoft.com/office/spreadsheetml/2010/11/ac" url="\\192.168.0.111\grmovies-e\analisis\apps\"/>
    </mc:Choice>
  </mc:AlternateContent>
  <xr:revisionPtr revIDLastSave="0" documentId="13_ncr:1_{AC2EE5B8-029A-4185-8D14-0E35B7B8DF2B}" xr6:coauthVersionLast="47" xr6:coauthVersionMax="47" xr10:uidLastSave="{00000000-0000-0000-0000-000000000000}"/>
  <bookViews>
    <workbookView xWindow="-120" yWindow="-120" windowWidth="19440" windowHeight="11640" tabRatio="972" xr2:uid="{87811DA1-93CF-416A-8943-86E967FB3666}"/>
  </bookViews>
  <sheets>
    <sheet name="PRICE" sheetId="36" r:id="rId1"/>
    <sheet name="Live" sheetId="38" r:id="rId2"/>
    <sheet name="ΜΕΤΑΛΛΙΚΑ" sheetId="35" r:id="rId3"/>
    <sheet name="ALFA ROMEO" sheetId="1" r:id="rId4"/>
    <sheet name="AUSTRALIA" sheetId="4" r:id="rId5"/>
    <sheet name="BMW" sheetId="2" r:id="rId6"/>
    <sheet name="CITROEN" sheetId="3" r:id="rId7"/>
    <sheet name="DAEWOO" sheetId="6" r:id="rId8"/>
    <sheet name="DAIHATSU" sheetId="5" r:id="rId9"/>
    <sheet name="FIAT" sheetId="29" r:id="rId10"/>
    <sheet name="FORD" sheetId="7" r:id="rId11"/>
    <sheet name="HONDA" sheetId="9" r:id="rId12"/>
    <sheet name="HYUNDAI" sheetId="11" r:id="rId13"/>
    <sheet name="JAGUAR" sheetId="12" r:id="rId14"/>
    <sheet name="KIA" sheetId="13" r:id="rId15"/>
    <sheet name="LADA" sheetId="14" r:id="rId16"/>
    <sheet name="MAZDA" sheetId="19" r:id="rId17"/>
    <sheet name="MERCEDES" sheetId="21" r:id="rId18"/>
    <sheet name="MITSUBISHI" sheetId="20" r:id="rId19"/>
    <sheet name="NISSAN" sheetId="22" r:id="rId20"/>
    <sheet name="OPEL" sheetId="23" r:id="rId21"/>
    <sheet name="PEUGEOT" sheetId="25" r:id="rId22"/>
    <sheet name="R. ROVER" sheetId="27" r:id="rId23"/>
    <sheet name="RENAULT" sheetId="26" r:id="rId24"/>
    <sheet name="SKODA" sheetId="31" r:id="rId25"/>
    <sheet name="SMART" sheetId="24" r:id="rId26"/>
    <sheet name="SUBARU" sheetId="30" r:id="rId27"/>
    <sheet name="SUZUKI" sheetId="28" r:id="rId28"/>
    <sheet name="TOYOTA" sheetId="32" r:id="rId29"/>
    <sheet name="VOLKSWAGEN" sheetId="33" r:id="rId30"/>
    <sheet name="WALKER" sheetId="34" r:id="rId31"/>
    <sheet name="Υπολογισμός Κεραμικού" sheetId="39" r:id="rId32"/>
    <sheet name="ΠΡΟΤΥΠΟ" sheetId="40" r:id="rId33"/>
  </sheets>
  <definedNames>
    <definedName name="ExternalData_1" localSheetId="1" hidden="1">Live!$A$1:$I$6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36" l="1"/>
  <c r="K3" i="36" s="1"/>
  <c r="C2" i="36" s="1"/>
  <c r="I3" i="40" s="1"/>
  <c r="L2" i="36"/>
  <c r="L3" i="36" s="1"/>
  <c r="D2" i="36" s="1"/>
  <c r="J3" i="40" s="1"/>
  <c r="M2" i="36"/>
  <c r="M3" i="36" s="1"/>
  <c r="E2" i="36" s="1"/>
  <c r="K3" i="40" s="1"/>
  <c r="B1" i="40"/>
  <c r="B1" i="39"/>
  <c r="B1" i="34"/>
  <c r="B1" i="33"/>
  <c r="B1" i="32"/>
  <c r="B1" i="28"/>
  <c r="B1" i="30"/>
  <c r="B1" i="24"/>
  <c r="B1" i="31"/>
  <c r="B1" i="26"/>
  <c r="B1" i="27"/>
  <c r="B1" i="25"/>
  <c r="B1" i="23"/>
  <c r="B1" i="22"/>
  <c r="B1" i="20"/>
  <c r="B1" i="21"/>
  <c r="B1" i="19"/>
  <c r="B1" i="14"/>
  <c r="B1" i="13"/>
  <c r="B1" i="12"/>
  <c r="B1" i="11"/>
  <c r="B1" i="9"/>
  <c r="B1" i="7"/>
  <c r="B1" i="29"/>
  <c r="B1" i="5"/>
  <c r="B1" i="6"/>
  <c r="B1" i="3"/>
  <c r="B1" i="2"/>
  <c r="B1" i="4"/>
  <c r="B1" i="1"/>
  <c r="B1" i="35"/>
  <c r="K2" i="38"/>
  <c r="A2" i="36"/>
  <c r="D22" i="39"/>
  <c r="C22" i="39"/>
  <c r="B22" i="39"/>
  <c r="E22" i="39" s="1"/>
  <c r="G22" i="39" s="1"/>
  <c r="D17" i="39"/>
  <c r="C17" i="39"/>
  <c r="B17" i="39"/>
  <c r="E17" i="39" s="1"/>
  <c r="G17" i="39" s="1"/>
  <c r="D11" i="39"/>
  <c r="C11" i="39"/>
  <c r="B11" i="39"/>
  <c r="E11" i="39" s="1"/>
  <c r="G11" i="39" s="1"/>
  <c r="H11" i="39" s="1"/>
  <c r="H12" i="39" s="1"/>
  <c r="D6" i="39"/>
  <c r="C6" i="39"/>
  <c r="B6" i="39"/>
  <c r="E6" i="39" s="1"/>
  <c r="G6" i="39" s="1"/>
  <c r="H6" i="39" s="1"/>
  <c r="L3" i="40" l="1"/>
  <c r="H3" i="40" s="1"/>
  <c r="G3" i="40" s="1"/>
  <c r="K3" i="21"/>
  <c r="K3" i="2"/>
  <c r="K3" i="24"/>
  <c r="K3" i="30"/>
  <c r="E3" i="36"/>
  <c r="K3" i="35"/>
  <c r="K3" i="26"/>
  <c r="K3" i="7"/>
  <c r="K3" i="4"/>
  <c r="K3" i="9"/>
  <c r="K3" i="11"/>
  <c r="K3" i="22"/>
  <c r="K3" i="3"/>
  <c r="K3" i="12"/>
  <c r="K3" i="23"/>
  <c r="K3" i="29"/>
  <c r="K3" i="5"/>
  <c r="K3" i="25"/>
  <c r="K3" i="14"/>
  <c r="K3" i="32"/>
  <c r="K3" i="19"/>
  <c r="K3" i="27"/>
  <c r="K3" i="13"/>
  <c r="K3" i="31"/>
  <c r="K3" i="6"/>
  <c r="K3" i="33"/>
  <c r="K3" i="1"/>
  <c r="K3" i="20"/>
  <c r="K3" i="28"/>
  <c r="J3" i="4"/>
  <c r="J3" i="2"/>
  <c r="J3" i="3"/>
  <c r="J3" i="12"/>
  <c r="J3" i="23"/>
  <c r="J3" i="29"/>
  <c r="J3" i="31"/>
  <c r="J3" i="6"/>
  <c r="J3" i="33"/>
  <c r="J3" i="27"/>
  <c r="J3" i="21"/>
  <c r="J3" i="9"/>
  <c r="J3" i="24"/>
  <c r="J3" i="11"/>
  <c r="J3" i="22"/>
  <c r="J3" i="13"/>
  <c r="J3" i="32"/>
  <c r="J3" i="26"/>
  <c r="J3" i="19"/>
  <c r="J3" i="7"/>
  <c r="J3" i="30"/>
  <c r="D3" i="36"/>
  <c r="J4" i="27" s="1"/>
  <c r="J3" i="25"/>
  <c r="J3" i="14"/>
  <c r="J3" i="35"/>
  <c r="J3" i="20"/>
  <c r="J3" i="5"/>
  <c r="J3" i="1"/>
  <c r="J3" i="28"/>
  <c r="I3" i="9"/>
  <c r="I3" i="7"/>
  <c r="I3" i="28"/>
  <c r="C3" i="36"/>
  <c r="I3" i="25"/>
  <c r="I3" i="14"/>
  <c r="I3" i="32"/>
  <c r="I3" i="26"/>
  <c r="I3" i="33"/>
  <c r="I3" i="1"/>
  <c r="I3" i="4"/>
  <c r="I3" i="2"/>
  <c r="I3" i="24"/>
  <c r="I3" i="11"/>
  <c r="I3" i="30"/>
  <c r="I3" i="29"/>
  <c r="I3" i="35"/>
  <c r="I3" i="6"/>
  <c r="I3" i="21"/>
  <c r="I3" i="22"/>
  <c r="I3" i="3"/>
  <c r="I3" i="12"/>
  <c r="I3" i="23"/>
  <c r="I3" i="13"/>
  <c r="I3" i="31"/>
  <c r="I3" i="5"/>
  <c r="I3" i="19"/>
  <c r="I3" i="20"/>
  <c r="I3" i="27"/>
  <c r="K3" i="34"/>
  <c r="J3" i="34"/>
  <c r="I3" i="34"/>
  <c r="L3" i="1" l="1"/>
  <c r="H3" i="1" s="1"/>
  <c r="G3" i="1" s="1"/>
  <c r="J4" i="24"/>
  <c r="J4" i="5"/>
  <c r="J4" i="7"/>
  <c r="L3" i="28"/>
  <c r="H3" i="28" s="1"/>
  <c r="G3" i="28" s="1"/>
  <c r="L3" i="33"/>
  <c r="H3" i="33" s="1"/>
  <c r="G3" i="33" s="1"/>
  <c r="J4" i="33"/>
  <c r="J4" i="34"/>
  <c r="L3" i="5"/>
  <c r="H3" i="5" s="1"/>
  <c r="G3" i="5" s="1"/>
  <c r="L3" i="20"/>
  <c r="H3" i="20" s="1"/>
  <c r="G3" i="20" s="1"/>
  <c r="I4" i="5"/>
  <c r="I4" i="40"/>
  <c r="K4" i="32"/>
  <c r="K4" i="40"/>
  <c r="J4" i="19"/>
  <c r="J4" i="40"/>
  <c r="L3" i="31"/>
  <c r="H3" i="31" s="1"/>
  <c r="G3" i="31" s="1"/>
  <c r="J4" i="2"/>
  <c r="J4" i="3"/>
  <c r="L3" i="2"/>
  <c r="H3" i="2" s="1"/>
  <c r="G3" i="2" s="1"/>
  <c r="L3" i="30"/>
  <c r="H3" i="30" s="1"/>
  <c r="G3" i="30" s="1"/>
  <c r="L3" i="4"/>
  <c r="H3" i="4" s="1"/>
  <c r="G3" i="4" s="1"/>
  <c r="K4" i="11"/>
  <c r="K4" i="3"/>
  <c r="K4" i="12"/>
  <c r="L3" i="7"/>
  <c r="H3" i="7" s="1"/>
  <c r="G3" i="7" s="1"/>
  <c r="J4" i="31"/>
  <c r="L3" i="24"/>
  <c r="H3" i="24" s="1"/>
  <c r="G3" i="24" s="1"/>
  <c r="K4" i="21"/>
  <c r="K4" i="28"/>
  <c r="K4" i="22"/>
  <c r="J4" i="28"/>
  <c r="L3" i="11"/>
  <c r="H3" i="11" s="1"/>
  <c r="G3" i="11" s="1"/>
  <c r="J4" i="22"/>
  <c r="J4" i="1"/>
  <c r="J4" i="13"/>
  <c r="J4" i="25"/>
  <c r="J4" i="11"/>
  <c r="J4" i="21"/>
  <c r="K4" i="31"/>
  <c r="K4" i="34"/>
  <c r="K4" i="13"/>
  <c r="K4" i="26"/>
  <c r="K4" i="14"/>
  <c r="K4" i="4"/>
  <c r="L3" i="26"/>
  <c r="H3" i="26" s="1"/>
  <c r="G3" i="26" s="1"/>
  <c r="L3" i="32"/>
  <c r="H3" i="32" s="1"/>
  <c r="G3" i="32" s="1"/>
  <c r="L3" i="14"/>
  <c r="H3" i="14" s="1"/>
  <c r="G3" i="14" s="1"/>
  <c r="L3" i="27"/>
  <c r="H3" i="27" s="1"/>
  <c r="G3" i="27" s="1"/>
  <c r="L3" i="25"/>
  <c r="H3" i="25" s="1"/>
  <c r="G3" i="25" s="1"/>
  <c r="I4" i="34"/>
  <c r="L3" i="19"/>
  <c r="H3" i="19" s="1"/>
  <c r="G3" i="19" s="1"/>
  <c r="I4" i="30"/>
  <c r="I4" i="12"/>
  <c r="L3" i="23"/>
  <c r="H3" i="23" s="1"/>
  <c r="G3" i="23" s="1"/>
  <c r="I4" i="32"/>
  <c r="L3" i="9"/>
  <c r="H3" i="9" s="1"/>
  <c r="G3" i="9" s="1"/>
  <c r="I4" i="4"/>
  <c r="I4" i="19"/>
  <c r="I4" i="2"/>
  <c r="I4" i="27"/>
  <c r="K4" i="9"/>
  <c r="I4" i="26"/>
  <c r="K4" i="24"/>
  <c r="J4" i="29"/>
  <c r="K4" i="20"/>
  <c r="I4" i="11"/>
  <c r="I4" i="21"/>
  <c r="J4" i="12"/>
  <c r="K4" i="5"/>
  <c r="I4" i="31"/>
  <c r="I4" i="23"/>
  <c r="I4" i="13"/>
  <c r="L3" i="12"/>
  <c r="H3" i="12" s="1"/>
  <c r="G3" i="12" s="1"/>
  <c r="K4" i="23"/>
  <c r="K4" i="2"/>
  <c r="I4" i="25"/>
  <c r="L3" i="29"/>
  <c r="H3" i="29" s="1"/>
  <c r="G3" i="29" s="1"/>
  <c r="L3" i="6"/>
  <c r="H3" i="6" s="1"/>
  <c r="G3" i="6" s="1"/>
  <c r="I4" i="20"/>
  <c r="I4" i="9"/>
  <c r="J4" i="26"/>
  <c r="C4" i="36"/>
  <c r="I5" i="40" s="1"/>
  <c r="I4" i="22"/>
  <c r="I4" i="6"/>
  <c r="I4" i="24"/>
  <c r="I4" i="29"/>
  <c r="I4" i="14"/>
  <c r="I4" i="35"/>
  <c r="I4" i="33"/>
  <c r="I4" i="7"/>
  <c r="I4" i="1"/>
  <c r="L3" i="13"/>
  <c r="H3" i="13" s="1"/>
  <c r="G3" i="13" s="1"/>
  <c r="I4" i="28"/>
  <c r="I4" i="3"/>
  <c r="L3" i="3"/>
  <c r="H3" i="3" s="1"/>
  <c r="G3" i="3" s="1"/>
  <c r="L3" i="22"/>
  <c r="H3" i="22" s="1"/>
  <c r="G3" i="22" s="1"/>
  <c r="L3" i="21"/>
  <c r="H3" i="21" s="1"/>
  <c r="G3" i="21" s="1"/>
  <c r="E4" i="36"/>
  <c r="K5" i="40" s="1"/>
  <c r="K4" i="35"/>
  <c r="K4" i="1"/>
  <c r="K4" i="27"/>
  <c r="K4" i="30"/>
  <c r="K4" i="25"/>
  <c r="K4" i="6"/>
  <c r="K4" i="33"/>
  <c r="K4" i="7"/>
  <c r="K4" i="19"/>
  <c r="L3" i="35"/>
  <c r="H3" i="35" s="1"/>
  <c r="G3" i="35" s="1"/>
  <c r="M3" i="35" s="1"/>
  <c r="D4" i="36"/>
  <c r="J5" i="40" s="1"/>
  <c r="J4" i="30"/>
  <c r="J4" i="14"/>
  <c r="J4" i="35"/>
  <c r="J4" i="23"/>
  <c r="J4" i="32"/>
  <c r="J4" i="6"/>
  <c r="J4" i="4"/>
  <c r="K4" i="29"/>
  <c r="J4" i="20"/>
  <c r="J4" i="9"/>
  <c r="L3" i="34"/>
  <c r="H3" i="34" s="1"/>
  <c r="G3" i="34" s="1"/>
  <c r="L4" i="5" l="1"/>
  <c r="H4" i="5" s="1"/>
  <c r="G4" i="5" s="1"/>
  <c r="L4" i="34"/>
  <c r="H4" i="34" s="1"/>
  <c r="G4" i="34" s="1"/>
  <c r="L4" i="40"/>
  <c r="H4" i="40" s="1"/>
  <c r="G4" i="40" s="1"/>
  <c r="L5" i="40"/>
  <c r="H5" i="40" s="1"/>
  <c r="G5" i="40" s="1"/>
  <c r="L4" i="31"/>
  <c r="H4" i="31" s="1"/>
  <c r="G4" i="31" s="1"/>
  <c r="L4" i="21"/>
  <c r="H4" i="21" s="1"/>
  <c r="G4" i="21" s="1"/>
  <c r="L4" i="11"/>
  <c r="H4" i="11" s="1"/>
  <c r="G4" i="11" s="1"/>
  <c r="L4" i="22"/>
  <c r="H4" i="22" s="1"/>
  <c r="G4" i="22" s="1"/>
  <c r="L4" i="13"/>
  <c r="H4" i="13" s="1"/>
  <c r="G4" i="13" s="1"/>
  <c r="L4" i="3"/>
  <c r="H4" i="3" s="1"/>
  <c r="G4" i="3" s="1"/>
  <c r="L4" i="25"/>
  <c r="H4" i="25" s="1"/>
  <c r="G4" i="25" s="1"/>
  <c r="L4" i="28"/>
  <c r="H4" i="28" s="1"/>
  <c r="G4" i="28" s="1"/>
  <c r="L4" i="19"/>
  <c r="H4" i="19" s="1"/>
  <c r="G4" i="19" s="1"/>
  <c r="L4" i="2"/>
  <c r="H4" i="2" s="1"/>
  <c r="G4" i="2" s="1"/>
  <c r="L4" i="30"/>
  <c r="H4" i="30" s="1"/>
  <c r="G4" i="30" s="1"/>
  <c r="L4" i="4"/>
  <c r="H4" i="4" s="1"/>
  <c r="G4" i="4" s="1"/>
  <c r="L4" i="1"/>
  <c r="H4" i="1" s="1"/>
  <c r="G4" i="1" s="1"/>
  <c r="L4" i="32"/>
  <c r="H4" i="32" s="1"/>
  <c r="G4" i="32" s="1"/>
  <c r="L4" i="7"/>
  <c r="H4" i="7" s="1"/>
  <c r="G4" i="7" s="1"/>
  <c r="L4" i="23"/>
  <c r="H4" i="23" s="1"/>
  <c r="G4" i="23" s="1"/>
  <c r="L4" i="33"/>
  <c r="H4" i="33" s="1"/>
  <c r="G4" i="33" s="1"/>
  <c r="L4" i="24"/>
  <c r="H4" i="24" s="1"/>
  <c r="G4" i="24" s="1"/>
  <c r="L4" i="26"/>
  <c r="H4" i="26" s="1"/>
  <c r="G4" i="26" s="1"/>
  <c r="L4" i="9"/>
  <c r="H4" i="9" s="1"/>
  <c r="G4" i="9" s="1"/>
  <c r="L4" i="27"/>
  <c r="H4" i="27" s="1"/>
  <c r="G4" i="27" s="1"/>
  <c r="L4" i="14"/>
  <c r="H4" i="14" s="1"/>
  <c r="G4" i="14" s="1"/>
  <c r="L4" i="12"/>
  <c r="H4" i="12" s="1"/>
  <c r="G4" i="12" s="1"/>
  <c r="L4" i="29"/>
  <c r="H4" i="29" s="1"/>
  <c r="G4" i="29" s="1"/>
  <c r="L4" i="35"/>
  <c r="H4" i="35" s="1"/>
  <c r="G4" i="35" s="1"/>
  <c r="M4" i="35" s="1"/>
  <c r="L4" i="20"/>
  <c r="H4" i="20" s="1"/>
  <c r="G4" i="20" s="1"/>
  <c r="J5" i="32"/>
  <c r="J5" i="6"/>
  <c r="J5" i="12"/>
  <c r="J5" i="23"/>
  <c r="J5" i="26"/>
  <c r="J5" i="22"/>
  <c r="J5" i="25"/>
  <c r="J5" i="11"/>
  <c r="J5" i="28"/>
  <c r="J5" i="30"/>
  <c r="J5" i="29"/>
  <c r="J5" i="4"/>
  <c r="J5" i="34"/>
  <c r="J5" i="19"/>
  <c r="J5" i="1"/>
  <c r="J5" i="5"/>
  <c r="J5" i="13"/>
  <c r="J5" i="7"/>
  <c r="J5" i="20"/>
  <c r="J5" i="2"/>
  <c r="J5" i="35"/>
  <c r="J5" i="21"/>
  <c r="J5" i="24"/>
  <c r="J5" i="27"/>
  <c r="D5" i="36"/>
  <c r="J6" i="40" s="1"/>
  <c r="J5" i="33"/>
  <c r="J5" i="31"/>
  <c r="J5" i="14"/>
  <c r="J5" i="3"/>
  <c r="J5" i="9"/>
  <c r="I5" i="26"/>
  <c r="I5" i="11"/>
  <c r="I5" i="25"/>
  <c r="I5" i="27"/>
  <c r="I5" i="30"/>
  <c r="I5" i="2"/>
  <c r="I5" i="28"/>
  <c r="I5" i="6"/>
  <c r="I5" i="4"/>
  <c r="I5" i="32"/>
  <c r="I5" i="19"/>
  <c r="I5" i="29"/>
  <c r="I5" i="21"/>
  <c r="I5" i="35"/>
  <c r="I5" i="33"/>
  <c r="I5" i="31"/>
  <c r="I5" i="34"/>
  <c r="I5" i="7"/>
  <c r="I5" i="1"/>
  <c r="I5" i="23"/>
  <c r="C5" i="36"/>
  <c r="I6" i="40" s="1"/>
  <c r="I5" i="12"/>
  <c r="I5" i="9"/>
  <c r="I5" i="14"/>
  <c r="I5" i="13"/>
  <c r="I5" i="24"/>
  <c r="I5" i="5"/>
  <c r="I5" i="22"/>
  <c r="I5" i="3"/>
  <c r="I5" i="20"/>
  <c r="L4" i="6"/>
  <c r="H4" i="6" s="1"/>
  <c r="G4" i="6" s="1"/>
  <c r="K5" i="28"/>
  <c r="K5" i="6"/>
  <c r="K5" i="26"/>
  <c r="K5" i="22"/>
  <c r="K5" i="9"/>
  <c r="K5" i="31"/>
  <c r="K5" i="24"/>
  <c r="K5" i="7"/>
  <c r="K5" i="5"/>
  <c r="K5" i="14"/>
  <c r="K5" i="27"/>
  <c r="K5" i="2"/>
  <c r="K5" i="29"/>
  <c r="E5" i="36"/>
  <c r="K6" i="40" s="1"/>
  <c r="K5" i="23"/>
  <c r="K5" i="19"/>
  <c r="K5" i="34"/>
  <c r="K5" i="32"/>
  <c r="K5" i="21"/>
  <c r="K5" i="3"/>
  <c r="K5" i="30"/>
  <c r="K5" i="11"/>
  <c r="K5" i="1"/>
  <c r="K5" i="35"/>
  <c r="K5" i="4"/>
  <c r="K5" i="25"/>
  <c r="K5" i="13"/>
  <c r="K5" i="33"/>
  <c r="K5" i="20"/>
  <c r="K5" i="12"/>
  <c r="L6" i="40" l="1"/>
  <c r="H6" i="40" s="1"/>
  <c r="G6" i="40" s="1"/>
  <c r="L5" i="4"/>
  <c r="H5" i="4" s="1"/>
  <c r="G5" i="4" s="1"/>
  <c r="L5" i="3"/>
  <c r="H5" i="3" s="1"/>
  <c r="G5" i="3" s="1"/>
  <c r="L5" i="31"/>
  <c r="H5" i="31" s="1"/>
  <c r="G5" i="31" s="1"/>
  <c r="L5" i="21"/>
  <c r="H5" i="21" s="1"/>
  <c r="G5" i="21" s="1"/>
  <c r="L5" i="33"/>
  <c r="H5" i="33" s="1"/>
  <c r="G5" i="33" s="1"/>
  <c r="L5" i="9"/>
  <c r="H5" i="9" s="1"/>
  <c r="G5" i="9" s="1"/>
  <c r="L5" i="29"/>
  <c r="H5" i="29" s="1"/>
  <c r="G5" i="29" s="1"/>
  <c r="L5" i="32"/>
  <c r="H5" i="32" s="1"/>
  <c r="G5" i="32" s="1"/>
  <c r="L5" i="7"/>
  <c r="H5" i="7" s="1"/>
  <c r="G5" i="7" s="1"/>
  <c r="L5" i="34"/>
  <c r="H5" i="34" s="1"/>
  <c r="G5" i="34" s="1"/>
  <c r="L5" i="35"/>
  <c r="H5" i="35" s="1"/>
  <c r="G5" i="35" s="1"/>
  <c r="M5" i="35" s="1"/>
  <c r="L5" i="20"/>
  <c r="H5" i="20" s="1"/>
  <c r="G5" i="20" s="1"/>
  <c r="L5" i="19"/>
  <c r="H5" i="19" s="1"/>
  <c r="G5" i="19" s="1"/>
  <c r="L5" i="5"/>
  <c r="H5" i="5" s="1"/>
  <c r="G5" i="5" s="1"/>
  <c r="L5" i="13"/>
  <c r="H5" i="13" s="1"/>
  <c r="G5" i="13" s="1"/>
  <c r="L5" i="6"/>
  <c r="H5" i="6" s="1"/>
  <c r="G5" i="6" s="1"/>
  <c r="L5" i="28"/>
  <c r="H5" i="28" s="1"/>
  <c r="G5" i="28" s="1"/>
  <c r="L5" i="27"/>
  <c r="H5" i="27" s="1"/>
  <c r="G5" i="27" s="1"/>
  <c r="L5" i="25"/>
  <c r="H5" i="25" s="1"/>
  <c r="G5" i="25" s="1"/>
  <c r="L5" i="11"/>
  <c r="H5" i="11" s="1"/>
  <c r="G5" i="11" s="1"/>
  <c r="L5" i="26"/>
  <c r="H5" i="26" s="1"/>
  <c r="G5" i="26" s="1"/>
  <c r="L5" i="14"/>
  <c r="H5" i="14" s="1"/>
  <c r="G5" i="14" s="1"/>
  <c r="L5" i="2"/>
  <c r="H5" i="2" s="1"/>
  <c r="G5" i="2" s="1"/>
  <c r="L5" i="30"/>
  <c r="H5" i="30" s="1"/>
  <c r="G5" i="30" s="1"/>
  <c r="L5" i="22"/>
  <c r="H5" i="22" s="1"/>
  <c r="G5" i="22" s="1"/>
  <c r="L5" i="24"/>
  <c r="H5" i="24" s="1"/>
  <c r="G5" i="24" s="1"/>
  <c r="L5" i="12"/>
  <c r="H5" i="12" s="1"/>
  <c r="G5" i="12" s="1"/>
  <c r="K6" i="12"/>
  <c r="K6" i="9"/>
  <c r="K6" i="22"/>
  <c r="K6" i="2"/>
  <c r="K6" i="5"/>
  <c r="K6" i="28"/>
  <c r="K6" i="29"/>
  <c r="E6" i="36"/>
  <c r="K7" i="40" s="1"/>
  <c r="K6" i="34"/>
  <c r="K6" i="30"/>
  <c r="K6" i="32"/>
  <c r="K6" i="35"/>
  <c r="K6" i="19"/>
  <c r="K6" i="33"/>
  <c r="K6" i="1"/>
  <c r="K6" i="25"/>
  <c r="K6" i="7"/>
  <c r="K6" i="3"/>
  <c r="K6" i="31"/>
  <c r="K6" i="21"/>
  <c r="K6" i="4"/>
  <c r="K6" i="14"/>
  <c r="K6" i="11"/>
  <c r="K6" i="24"/>
  <c r="K6" i="6"/>
  <c r="K6" i="23"/>
  <c r="K6" i="27"/>
  <c r="K6" i="13"/>
  <c r="K6" i="20"/>
  <c r="K6" i="26"/>
  <c r="I6" i="33"/>
  <c r="I6" i="22"/>
  <c r="I6" i="5"/>
  <c r="I6" i="11"/>
  <c r="I6" i="35"/>
  <c r="C6" i="36"/>
  <c r="I7" i="40" s="1"/>
  <c r="I6" i="19"/>
  <c r="I6" i="30"/>
  <c r="I6" i="12"/>
  <c r="I6" i="6"/>
  <c r="I6" i="32"/>
  <c r="I6" i="31"/>
  <c r="I6" i="24"/>
  <c r="I6" i="20"/>
  <c r="I6" i="27"/>
  <c r="I6" i="7"/>
  <c r="I6" i="14"/>
  <c r="I6" i="29"/>
  <c r="I6" i="28"/>
  <c r="I6" i="26"/>
  <c r="I6" i="3"/>
  <c r="I6" i="25"/>
  <c r="I6" i="34"/>
  <c r="I6" i="13"/>
  <c r="I6" i="23"/>
  <c r="I6" i="1"/>
  <c r="I6" i="4"/>
  <c r="I6" i="2"/>
  <c r="I6" i="9"/>
  <c r="I6" i="21"/>
  <c r="L5" i="23"/>
  <c r="H5" i="23" s="1"/>
  <c r="G5" i="23" s="1"/>
  <c r="L5" i="1"/>
  <c r="H5" i="1" s="1"/>
  <c r="G5" i="1" s="1"/>
  <c r="J6" i="4"/>
  <c r="J6" i="5"/>
  <c r="J6" i="23"/>
  <c r="J6" i="24"/>
  <c r="J6" i="33"/>
  <c r="J6" i="1"/>
  <c r="J6" i="14"/>
  <c r="J6" i="35"/>
  <c r="J6" i="32"/>
  <c r="J6" i="29"/>
  <c r="J6" i="31"/>
  <c r="J6" i="12"/>
  <c r="D6" i="36"/>
  <c r="J7" i="40" s="1"/>
  <c r="J6" i="19"/>
  <c r="J6" i="7"/>
  <c r="J6" i="25"/>
  <c r="J6" i="27"/>
  <c r="J6" i="6"/>
  <c r="J6" i="9"/>
  <c r="J6" i="26"/>
  <c r="J6" i="34"/>
  <c r="J6" i="30"/>
  <c r="J6" i="2"/>
  <c r="J6" i="22"/>
  <c r="J6" i="3"/>
  <c r="J6" i="28"/>
  <c r="J6" i="11"/>
  <c r="J6" i="13"/>
  <c r="J6" i="20"/>
  <c r="J6" i="21"/>
  <c r="L7" i="40" l="1"/>
  <c r="H7" i="40" s="1"/>
  <c r="G7" i="40" s="1"/>
  <c r="L6" i="14"/>
  <c r="H6" i="14" s="1"/>
  <c r="G6" i="14" s="1"/>
  <c r="L6" i="30"/>
  <c r="H6" i="30" s="1"/>
  <c r="G6" i="30" s="1"/>
  <c r="L6" i="34"/>
  <c r="H6" i="34" s="1"/>
  <c r="G6" i="34" s="1"/>
  <c r="L6" i="3"/>
  <c r="H6" i="3" s="1"/>
  <c r="G6" i="3" s="1"/>
  <c r="L6" i="23"/>
  <c r="H6" i="23" s="1"/>
  <c r="G6" i="23" s="1"/>
  <c r="L6" i="33"/>
  <c r="H6" i="33" s="1"/>
  <c r="G6" i="33" s="1"/>
  <c r="L6" i="13"/>
  <c r="H6" i="13" s="1"/>
  <c r="G6" i="13" s="1"/>
  <c r="L6" i="29"/>
  <c r="H6" i="29" s="1"/>
  <c r="G6" i="29" s="1"/>
  <c r="L6" i="27"/>
  <c r="H6" i="27" s="1"/>
  <c r="G6" i="27" s="1"/>
  <c r="L6" i="20"/>
  <c r="H6" i="20" s="1"/>
  <c r="G6" i="20" s="1"/>
  <c r="L6" i="26"/>
  <c r="H6" i="26" s="1"/>
  <c r="G6" i="26" s="1"/>
  <c r="L6" i="28"/>
  <c r="H6" i="28" s="1"/>
  <c r="G6" i="28" s="1"/>
  <c r="L6" i="7"/>
  <c r="H6" i="7" s="1"/>
  <c r="G6" i="7" s="1"/>
  <c r="L6" i="24"/>
  <c r="H6" i="24" s="1"/>
  <c r="G6" i="24" s="1"/>
  <c r="L6" i="31"/>
  <c r="H6" i="31" s="1"/>
  <c r="G6" i="31" s="1"/>
  <c r="L6" i="32"/>
  <c r="H6" i="32" s="1"/>
  <c r="G6" i="32" s="1"/>
  <c r="L6" i="12"/>
  <c r="H6" i="12" s="1"/>
  <c r="G6" i="12" s="1"/>
  <c r="L6" i="19"/>
  <c r="H6" i="19" s="1"/>
  <c r="G6" i="19" s="1"/>
  <c r="L6" i="9"/>
  <c r="H6" i="9" s="1"/>
  <c r="G6" i="9" s="1"/>
  <c r="L6" i="25"/>
  <c r="H6" i="25" s="1"/>
  <c r="G6" i="25" s="1"/>
  <c r="J7" i="24"/>
  <c r="J7" i="14"/>
  <c r="J7" i="12"/>
  <c r="J7" i="26"/>
  <c r="J7" i="4"/>
  <c r="J7" i="20"/>
  <c r="J7" i="27"/>
  <c r="J7" i="13"/>
  <c r="J7" i="7"/>
  <c r="J7" i="23"/>
  <c r="J7" i="2"/>
  <c r="J7" i="9"/>
  <c r="J7" i="29"/>
  <c r="J7" i="28"/>
  <c r="J7" i="19"/>
  <c r="J7" i="31"/>
  <c r="J7" i="34"/>
  <c r="J7" i="35"/>
  <c r="J7" i="25"/>
  <c r="J7" i="5"/>
  <c r="J7" i="33"/>
  <c r="J7" i="11"/>
  <c r="J7" i="1"/>
  <c r="J7" i="6"/>
  <c r="J7" i="30"/>
  <c r="J7" i="3"/>
  <c r="J7" i="22"/>
  <c r="J7" i="21"/>
  <c r="J7" i="32"/>
  <c r="D7" i="36"/>
  <c r="J8" i="40" s="1"/>
  <c r="L6" i="6"/>
  <c r="H6" i="6" s="1"/>
  <c r="G6" i="6" s="1"/>
  <c r="L6" i="21"/>
  <c r="H6" i="21" s="1"/>
  <c r="G6" i="21" s="1"/>
  <c r="I7" i="1"/>
  <c r="I7" i="22"/>
  <c r="I7" i="25"/>
  <c r="I7" i="30"/>
  <c r="I7" i="20"/>
  <c r="I7" i="24"/>
  <c r="I7" i="14"/>
  <c r="I7" i="35"/>
  <c r="I7" i="29"/>
  <c r="I7" i="21"/>
  <c r="I7" i="19"/>
  <c r="I7" i="32"/>
  <c r="I7" i="3"/>
  <c r="I7" i="26"/>
  <c r="I7" i="9"/>
  <c r="I7" i="13"/>
  <c r="I7" i="5"/>
  <c r="I7" i="2"/>
  <c r="I7" i="23"/>
  <c r="I7" i="27"/>
  <c r="I7" i="7"/>
  <c r="I7" i="4"/>
  <c r="I7" i="6"/>
  <c r="I7" i="28"/>
  <c r="I7" i="34"/>
  <c r="I7" i="31"/>
  <c r="I7" i="33"/>
  <c r="C7" i="36"/>
  <c r="I8" i="40" s="1"/>
  <c r="I7" i="11"/>
  <c r="I7" i="12"/>
  <c r="L6" i="35"/>
  <c r="H6" i="35" s="1"/>
  <c r="G6" i="35" s="1"/>
  <c r="M6" i="35" s="1"/>
  <c r="L6" i="2"/>
  <c r="H6" i="2" s="1"/>
  <c r="G6" i="2" s="1"/>
  <c r="L6" i="11"/>
  <c r="H6" i="11" s="1"/>
  <c r="G6" i="11" s="1"/>
  <c r="L6" i="4"/>
  <c r="H6" i="4" s="1"/>
  <c r="G6" i="4" s="1"/>
  <c r="L6" i="5"/>
  <c r="H6" i="5" s="1"/>
  <c r="G6" i="5" s="1"/>
  <c r="L6" i="1"/>
  <c r="H6" i="1" s="1"/>
  <c r="G6" i="1" s="1"/>
  <c r="L6" i="22"/>
  <c r="H6" i="22" s="1"/>
  <c r="G6" i="22" s="1"/>
  <c r="E7" i="36"/>
  <c r="K8" i="40" s="1"/>
  <c r="K7" i="23"/>
  <c r="K7" i="30"/>
  <c r="K7" i="6"/>
  <c r="K7" i="31"/>
  <c r="K7" i="13"/>
  <c r="K7" i="4"/>
  <c r="K7" i="35"/>
  <c r="K7" i="14"/>
  <c r="K7" i="11"/>
  <c r="K7" i="22"/>
  <c r="K7" i="7"/>
  <c r="K7" i="27"/>
  <c r="K7" i="2"/>
  <c r="K7" i="28"/>
  <c r="K7" i="9"/>
  <c r="K7" i="34"/>
  <c r="K7" i="25"/>
  <c r="K7" i="12"/>
  <c r="K7" i="33"/>
  <c r="K7" i="24"/>
  <c r="K7" i="32"/>
  <c r="K7" i="19"/>
  <c r="K7" i="29"/>
  <c r="K7" i="1"/>
  <c r="K7" i="21"/>
  <c r="K7" i="26"/>
  <c r="K7" i="20"/>
  <c r="K7" i="3"/>
  <c r="K7" i="5"/>
  <c r="L7" i="9" l="1"/>
  <c r="H7" i="9" s="1"/>
  <c r="G7" i="9" s="1"/>
  <c r="L8" i="40"/>
  <c r="H8" i="40" s="1"/>
  <c r="G8" i="40" s="1"/>
  <c r="L7" i="28"/>
  <c r="H7" i="28" s="1"/>
  <c r="G7" i="28" s="1"/>
  <c r="L7" i="6"/>
  <c r="H7" i="6" s="1"/>
  <c r="G7" i="6" s="1"/>
  <c r="L7" i="4"/>
  <c r="H7" i="4" s="1"/>
  <c r="G7" i="4" s="1"/>
  <c r="L7" i="33"/>
  <c r="H7" i="33" s="1"/>
  <c r="G7" i="33" s="1"/>
  <c r="L7" i="25"/>
  <c r="H7" i="25" s="1"/>
  <c r="G7" i="25" s="1"/>
  <c r="L7" i="31"/>
  <c r="H7" i="31" s="1"/>
  <c r="G7" i="31" s="1"/>
  <c r="L7" i="22"/>
  <c r="H7" i="22" s="1"/>
  <c r="G7" i="22" s="1"/>
  <c r="L7" i="34"/>
  <c r="H7" i="34" s="1"/>
  <c r="G7" i="34" s="1"/>
  <c r="L7" i="1"/>
  <c r="H7" i="1" s="1"/>
  <c r="G7" i="1" s="1"/>
  <c r="L7" i="7"/>
  <c r="H7" i="7" s="1"/>
  <c r="G7" i="7" s="1"/>
  <c r="J8" i="26"/>
  <c r="J8" i="22"/>
  <c r="J8" i="24"/>
  <c r="J8" i="5"/>
  <c r="J8" i="4"/>
  <c r="J8" i="14"/>
  <c r="J8" i="28"/>
  <c r="J8" i="25"/>
  <c r="J8" i="27"/>
  <c r="J8" i="21"/>
  <c r="J8" i="2"/>
  <c r="J8" i="23"/>
  <c r="J8" i="1"/>
  <c r="J8" i="13"/>
  <c r="J8" i="29"/>
  <c r="J8" i="9"/>
  <c r="J8" i="3"/>
  <c r="J8" i="11"/>
  <c r="J8" i="32"/>
  <c r="J8" i="20"/>
  <c r="J8" i="33"/>
  <c r="J8" i="35"/>
  <c r="J8" i="6"/>
  <c r="J8" i="7"/>
  <c r="D8" i="36"/>
  <c r="J9" i="40" s="1"/>
  <c r="J8" i="30"/>
  <c r="J8" i="19"/>
  <c r="J8" i="34"/>
  <c r="J8" i="31"/>
  <c r="J8" i="12"/>
  <c r="L7" i="27"/>
  <c r="H7" i="27" s="1"/>
  <c r="G7" i="27" s="1"/>
  <c r="L7" i="2"/>
  <c r="H7" i="2" s="1"/>
  <c r="G7" i="2" s="1"/>
  <c r="L7" i="13"/>
  <c r="H7" i="13" s="1"/>
  <c r="G7" i="13" s="1"/>
  <c r="L7" i="3"/>
  <c r="H7" i="3" s="1"/>
  <c r="G7" i="3" s="1"/>
  <c r="L7" i="29"/>
  <c r="H7" i="29" s="1"/>
  <c r="G7" i="29" s="1"/>
  <c r="L7" i="23"/>
  <c r="H7" i="23" s="1"/>
  <c r="G7" i="23" s="1"/>
  <c r="L7" i="5"/>
  <c r="H7" i="5" s="1"/>
  <c r="G7" i="5" s="1"/>
  <c r="K8" i="6"/>
  <c r="K8" i="20"/>
  <c r="K8" i="34"/>
  <c r="K8" i="26"/>
  <c r="K8" i="5"/>
  <c r="K8" i="27"/>
  <c r="K8" i="30"/>
  <c r="K8" i="28"/>
  <c r="K8" i="29"/>
  <c r="K8" i="22"/>
  <c r="K8" i="33"/>
  <c r="K8" i="31"/>
  <c r="K8" i="7"/>
  <c r="K8" i="35"/>
  <c r="K8" i="14"/>
  <c r="E8" i="36"/>
  <c r="K9" i="40" s="1"/>
  <c r="K8" i="9"/>
  <c r="K8" i="12"/>
  <c r="K8" i="25"/>
  <c r="K8" i="11"/>
  <c r="K8" i="21"/>
  <c r="K8" i="24"/>
  <c r="K8" i="3"/>
  <c r="K8" i="19"/>
  <c r="K8" i="1"/>
  <c r="K8" i="2"/>
  <c r="K8" i="4"/>
  <c r="K8" i="32"/>
  <c r="K8" i="23"/>
  <c r="K8" i="13"/>
  <c r="L7" i="26"/>
  <c r="H7" i="26" s="1"/>
  <c r="G7" i="26" s="1"/>
  <c r="L7" i="32"/>
  <c r="H7" i="32" s="1"/>
  <c r="G7" i="32" s="1"/>
  <c r="L7" i="19"/>
  <c r="H7" i="19" s="1"/>
  <c r="G7" i="19" s="1"/>
  <c r="L7" i="21"/>
  <c r="H7" i="21" s="1"/>
  <c r="G7" i="21" s="1"/>
  <c r="L7" i="35"/>
  <c r="H7" i="35" s="1"/>
  <c r="G7" i="35" s="1"/>
  <c r="M7" i="35" s="1"/>
  <c r="L7" i="14"/>
  <c r="H7" i="14" s="1"/>
  <c r="G7" i="14" s="1"/>
  <c r="L7" i="12"/>
  <c r="H7" i="12" s="1"/>
  <c r="G7" i="12" s="1"/>
  <c r="L7" i="24"/>
  <c r="H7" i="24" s="1"/>
  <c r="G7" i="24" s="1"/>
  <c r="L7" i="11"/>
  <c r="H7" i="11" s="1"/>
  <c r="G7" i="11" s="1"/>
  <c r="L7" i="20"/>
  <c r="H7" i="20" s="1"/>
  <c r="G7" i="20" s="1"/>
  <c r="I8" i="29"/>
  <c r="I8" i="13"/>
  <c r="I8" i="25"/>
  <c r="I8" i="22"/>
  <c r="I8" i="24"/>
  <c r="I8" i="11"/>
  <c r="I8" i="33"/>
  <c r="I8" i="4"/>
  <c r="I8" i="30"/>
  <c r="I8" i="34"/>
  <c r="I8" i="7"/>
  <c r="I8" i="2"/>
  <c r="C8" i="36"/>
  <c r="I9" i="40" s="1"/>
  <c r="I8" i="28"/>
  <c r="I8" i="21"/>
  <c r="I8" i="20"/>
  <c r="I8" i="19"/>
  <c r="I8" i="12"/>
  <c r="I8" i="32"/>
  <c r="I8" i="14"/>
  <c r="I8" i="31"/>
  <c r="I8" i="27"/>
  <c r="I8" i="35"/>
  <c r="I8" i="3"/>
  <c r="I8" i="23"/>
  <c r="I8" i="6"/>
  <c r="I8" i="1"/>
  <c r="I8" i="5"/>
  <c r="I8" i="26"/>
  <c r="I8" i="9"/>
  <c r="L7" i="30"/>
  <c r="H7" i="30" s="1"/>
  <c r="G7" i="30" s="1"/>
  <c r="L9" i="40" l="1"/>
  <c r="H9" i="40" s="1"/>
  <c r="G9" i="40" s="1"/>
  <c r="L8" i="25"/>
  <c r="H8" i="25" s="1"/>
  <c r="G8" i="25" s="1"/>
  <c r="L8" i="2"/>
  <c r="H8" i="2" s="1"/>
  <c r="G8" i="2" s="1"/>
  <c r="L8" i="7"/>
  <c r="H8" i="7" s="1"/>
  <c r="G8" i="7" s="1"/>
  <c r="L8" i="19"/>
  <c r="H8" i="19" s="1"/>
  <c r="G8" i="19" s="1"/>
  <c r="L8" i="12"/>
  <c r="H8" i="12" s="1"/>
  <c r="G8" i="12" s="1"/>
  <c r="L8" i="21"/>
  <c r="H8" i="21" s="1"/>
  <c r="G8" i="21" s="1"/>
  <c r="L8" i="20"/>
  <c r="H8" i="20" s="1"/>
  <c r="G8" i="20" s="1"/>
  <c r="L8" i="28"/>
  <c r="H8" i="28" s="1"/>
  <c r="G8" i="28" s="1"/>
  <c r="L8" i="33"/>
  <c r="H8" i="33" s="1"/>
  <c r="G8" i="33" s="1"/>
  <c r="L8" i="11"/>
  <c r="H8" i="11" s="1"/>
  <c r="G8" i="11" s="1"/>
  <c r="L8" i="24"/>
  <c r="H8" i="24" s="1"/>
  <c r="G8" i="24" s="1"/>
  <c r="L8" i="22"/>
  <c r="H8" i="22" s="1"/>
  <c r="G8" i="22" s="1"/>
  <c r="L8" i="1"/>
  <c r="H8" i="1" s="1"/>
  <c r="G8" i="1" s="1"/>
  <c r="L8" i="6"/>
  <c r="H8" i="6" s="1"/>
  <c r="G8" i="6" s="1"/>
  <c r="L8" i="30"/>
  <c r="H8" i="30" s="1"/>
  <c r="G8" i="30" s="1"/>
  <c r="L8" i="4"/>
  <c r="H8" i="4" s="1"/>
  <c r="G8" i="4" s="1"/>
  <c r="L8" i="9"/>
  <c r="H8" i="9" s="1"/>
  <c r="G8" i="9" s="1"/>
  <c r="L8" i="26"/>
  <c r="H8" i="26" s="1"/>
  <c r="G8" i="26" s="1"/>
  <c r="L8" i="23"/>
  <c r="H8" i="23" s="1"/>
  <c r="G8" i="23" s="1"/>
  <c r="L8" i="35"/>
  <c r="H8" i="35" s="1"/>
  <c r="G8" i="35" s="1"/>
  <c r="M8" i="35" s="1"/>
  <c r="I9" i="25"/>
  <c r="I9" i="23"/>
  <c r="I9" i="4"/>
  <c r="I9" i="12"/>
  <c r="I9" i="1"/>
  <c r="I9" i="27"/>
  <c r="I9" i="22"/>
  <c r="I9" i="7"/>
  <c r="I9" i="30"/>
  <c r="I9" i="3"/>
  <c r="I9" i="6"/>
  <c r="I9" i="24"/>
  <c r="I9" i="21"/>
  <c r="C9" i="36"/>
  <c r="I10" i="40" s="1"/>
  <c r="I9" i="29"/>
  <c r="I9" i="33"/>
  <c r="I9" i="20"/>
  <c r="I9" i="26"/>
  <c r="L9" i="26" s="1"/>
  <c r="H9" i="26" s="1"/>
  <c r="G9" i="26" s="1"/>
  <c r="I9" i="32"/>
  <c r="I9" i="28"/>
  <c r="I9" i="5"/>
  <c r="I9" i="34"/>
  <c r="I9" i="35"/>
  <c r="I9" i="11"/>
  <c r="I9" i="2"/>
  <c r="I9" i="9"/>
  <c r="I9" i="19"/>
  <c r="I9" i="13"/>
  <c r="I9" i="31"/>
  <c r="I9" i="14"/>
  <c r="L8" i="34"/>
  <c r="H8" i="34" s="1"/>
  <c r="G8" i="34" s="1"/>
  <c r="L8" i="5"/>
  <c r="H8" i="5" s="1"/>
  <c r="G8" i="5" s="1"/>
  <c r="L8" i="13"/>
  <c r="H8" i="13" s="1"/>
  <c r="G8" i="13" s="1"/>
  <c r="L8" i="29"/>
  <c r="H8" i="29" s="1"/>
  <c r="G8" i="29" s="1"/>
  <c r="L8" i="3"/>
  <c r="H8" i="3" s="1"/>
  <c r="G8" i="3" s="1"/>
  <c r="K9" i="9"/>
  <c r="K9" i="34"/>
  <c r="E9" i="36"/>
  <c r="K10" i="40" s="1"/>
  <c r="K9" i="4"/>
  <c r="K9" i="12"/>
  <c r="K9" i="22"/>
  <c r="K9" i="33"/>
  <c r="K9" i="26"/>
  <c r="K9" i="5"/>
  <c r="K9" i="30"/>
  <c r="K9" i="2"/>
  <c r="K9" i="29"/>
  <c r="K9" i="20"/>
  <c r="K9" i="3"/>
  <c r="K9" i="14"/>
  <c r="K9" i="35"/>
  <c r="K9" i="21"/>
  <c r="K9" i="31"/>
  <c r="K9" i="27"/>
  <c r="K9" i="28"/>
  <c r="K9" i="7"/>
  <c r="K9" i="13"/>
  <c r="K9" i="11"/>
  <c r="K9" i="1"/>
  <c r="K9" i="23"/>
  <c r="K9" i="25"/>
  <c r="K9" i="6"/>
  <c r="K9" i="24"/>
  <c r="K9" i="19"/>
  <c r="K9" i="32"/>
  <c r="L8" i="27"/>
  <c r="H8" i="27" s="1"/>
  <c r="G8" i="27" s="1"/>
  <c r="L8" i="31"/>
  <c r="H8" i="31" s="1"/>
  <c r="G8" i="31" s="1"/>
  <c r="L8" i="14"/>
  <c r="H8" i="14" s="1"/>
  <c r="G8" i="14" s="1"/>
  <c r="J9" i="12"/>
  <c r="J9" i="34"/>
  <c r="J9" i="25"/>
  <c r="J9" i="14"/>
  <c r="J9" i="21"/>
  <c r="J9" i="6"/>
  <c r="J9" i="2"/>
  <c r="J9" i="4"/>
  <c r="J9" i="33"/>
  <c r="J9" i="27"/>
  <c r="J9" i="32"/>
  <c r="J9" i="19"/>
  <c r="J9" i="30"/>
  <c r="J9" i="3"/>
  <c r="J9" i="29"/>
  <c r="J9" i="1"/>
  <c r="J9" i="23"/>
  <c r="J9" i="28"/>
  <c r="J9" i="24"/>
  <c r="J9" i="7"/>
  <c r="J9" i="31"/>
  <c r="D9" i="36"/>
  <c r="J10" i="40" s="1"/>
  <c r="J9" i="20"/>
  <c r="J9" i="35"/>
  <c r="J9" i="9"/>
  <c r="J9" i="5"/>
  <c r="J9" i="13"/>
  <c r="J9" i="26"/>
  <c r="J9" i="11"/>
  <c r="J9" i="22"/>
  <c r="L8" i="32"/>
  <c r="H8" i="32" s="1"/>
  <c r="G8" i="32" s="1"/>
  <c r="L9" i="23" l="1"/>
  <c r="H9" i="23" s="1"/>
  <c r="G9" i="23" s="1"/>
  <c r="L9" i="9"/>
  <c r="H9" i="9" s="1"/>
  <c r="G9" i="9" s="1"/>
  <c r="L10" i="40"/>
  <c r="H10" i="40" s="1"/>
  <c r="G10" i="40" s="1"/>
  <c r="L9" i="12"/>
  <c r="H9" i="12" s="1"/>
  <c r="G9" i="12" s="1"/>
  <c r="L9" i="25"/>
  <c r="H9" i="25" s="1"/>
  <c r="G9" i="25" s="1"/>
  <c r="L9" i="1"/>
  <c r="H9" i="1" s="1"/>
  <c r="G9" i="1" s="1"/>
  <c r="L9" i="31"/>
  <c r="H9" i="31" s="1"/>
  <c r="G9" i="31" s="1"/>
  <c r="L9" i="22"/>
  <c r="H9" i="22" s="1"/>
  <c r="G9" i="22" s="1"/>
  <c r="L9" i="14"/>
  <c r="H9" i="14" s="1"/>
  <c r="G9" i="14" s="1"/>
  <c r="L9" i="27"/>
  <c r="H9" i="27" s="1"/>
  <c r="G9" i="27" s="1"/>
  <c r="L9" i="7"/>
  <c r="H9" i="7" s="1"/>
  <c r="G9" i="7" s="1"/>
  <c r="L9" i="30"/>
  <c r="H9" i="30" s="1"/>
  <c r="G9" i="30" s="1"/>
  <c r="L9" i="13"/>
  <c r="H9" i="13" s="1"/>
  <c r="G9" i="13" s="1"/>
  <c r="L9" i="19"/>
  <c r="H9" i="19" s="1"/>
  <c r="G9" i="19" s="1"/>
  <c r="L9" i="2"/>
  <c r="H9" i="2" s="1"/>
  <c r="G9" i="2" s="1"/>
  <c r="L9" i="11"/>
  <c r="H9" i="11" s="1"/>
  <c r="G9" i="11" s="1"/>
  <c r="L9" i="3"/>
  <c r="H9" i="3" s="1"/>
  <c r="G9" i="3" s="1"/>
  <c r="L9" i="4"/>
  <c r="H9" i="4" s="1"/>
  <c r="G9" i="4" s="1"/>
  <c r="L9" i="35"/>
  <c r="H9" i="35" s="1"/>
  <c r="G9" i="35" s="1"/>
  <c r="M9" i="35" s="1"/>
  <c r="L9" i="34"/>
  <c r="H9" i="34" s="1"/>
  <c r="G9" i="34" s="1"/>
  <c r="L9" i="5"/>
  <c r="H9" i="5" s="1"/>
  <c r="G9" i="5" s="1"/>
  <c r="L9" i="28"/>
  <c r="H9" i="28" s="1"/>
  <c r="G9" i="28" s="1"/>
  <c r="L9" i="33"/>
  <c r="H9" i="33" s="1"/>
  <c r="G9" i="33" s="1"/>
  <c r="I10" i="20"/>
  <c r="I10" i="5"/>
  <c r="I10" i="33"/>
  <c r="I10" i="29"/>
  <c r="C10" i="36"/>
  <c r="I11" i="40" s="1"/>
  <c r="I10" i="35"/>
  <c r="I10" i="27"/>
  <c r="I10" i="23"/>
  <c r="I10" i="31"/>
  <c r="I10" i="13"/>
  <c r="I10" i="25"/>
  <c r="I10" i="9"/>
  <c r="I10" i="12"/>
  <c r="I10" i="32"/>
  <c r="I10" i="3"/>
  <c r="I10" i="28"/>
  <c r="I10" i="1"/>
  <c r="I10" i="26"/>
  <c r="I10" i="24"/>
  <c r="I10" i="2"/>
  <c r="I10" i="6"/>
  <c r="I10" i="19"/>
  <c r="I10" i="14"/>
  <c r="I10" i="21"/>
  <c r="I10" i="7"/>
  <c r="I10" i="11"/>
  <c r="I10" i="34"/>
  <c r="I10" i="30"/>
  <c r="I10" i="22"/>
  <c r="I10" i="4"/>
  <c r="L9" i="32"/>
  <c r="H9" i="32" s="1"/>
  <c r="G9" i="32" s="1"/>
  <c r="J10" i="4"/>
  <c r="J10" i="21"/>
  <c r="J10" i="34"/>
  <c r="J10" i="3"/>
  <c r="J10" i="25"/>
  <c r="J10" i="12"/>
  <c r="J10" i="1"/>
  <c r="J10" i="31"/>
  <c r="D10" i="36"/>
  <c r="J11" i="40" s="1"/>
  <c r="J10" i="6"/>
  <c r="J10" i="33"/>
  <c r="J10" i="7"/>
  <c r="J10" i="30"/>
  <c r="J10" i="13"/>
  <c r="J10" i="20"/>
  <c r="J10" i="14"/>
  <c r="J10" i="28"/>
  <c r="J10" i="32"/>
  <c r="J10" i="11"/>
  <c r="J10" i="35"/>
  <c r="J10" i="27"/>
  <c r="J10" i="29"/>
  <c r="J10" i="9"/>
  <c r="J10" i="5"/>
  <c r="J10" i="2"/>
  <c r="J10" i="23"/>
  <c r="J10" i="26"/>
  <c r="J10" i="24"/>
  <c r="J10" i="19"/>
  <c r="J10" i="22"/>
  <c r="L9" i="20"/>
  <c r="H9" i="20" s="1"/>
  <c r="G9" i="20" s="1"/>
  <c r="L9" i="29"/>
  <c r="H9" i="29" s="1"/>
  <c r="G9" i="29" s="1"/>
  <c r="K10" i="29"/>
  <c r="K10" i="5"/>
  <c r="K10" i="9"/>
  <c r="K10" i="19"/>
  <c r="K10" i="23"/>
  <c r="K10" i="20"/>
  <c r="K10" i="33"/>
  <c r="K10" i="4"/>
  <c r="E10" i="36"/>
  <c r="K11" i="40" s="1"/>
  <c r="K10" i="14"/>
  <c r="K10" i="28"/>
  <c r="K10" i="2"/>
  <c r="K10" i="22"/>
  <c r="K10" i="31"/>
  <c r="K10" i="6"/>
  <c r="K10" i="13"/>
  <c r="K10" i="21"/>
  <c r="K10" i="26"/>
  <c r="K10" i="12"/>
  <c r="K10" i="27"/>
  <c r="K10" i="35"/>
  <c r="K10" i="25"/>
  <c r="K10" i="3"/>
  <c r="K10" i="32"/>
  <c r="K10" i="11"/>
  <c r="K10" i="7"/>
  <c r="K10" i="1"/>
  <c r="K10" i="24"/>
  <c r="K10" i="34"/>
  <c r="K10" i="30"/>
  <c r="L9" i="21"/>
  <c r="H9" i="21" s="1"/>
  <c r="G9" i="21" s="1"/>
  <c r="L9" i="24"/>
  <c r="H9" i="24" s="1"/>
  <c r="G9" i="24" s="1"/>
  <c r="L9" i="6"/>
  <c r="H9" i="6" s="1"/>
  <c r="G9" i="6" s="1"/>
  <c r="L11" i="40" l="1"/>
  <c r="H11" i="40" s="1"/>
  <c r="G11" i="40" s="1"/>
  <c r="L10" i="30"/>
  <c r="H10" i="30" s="1"/>
  <c r="G10" i="30" s="1"/>
  <c r="L10" i="7"/>
  <c r="H10" i="7" s="1"/>
  <c r="G10" i="7" s="1"/>
  <c r="L10" i="22"/>
  <c r="H10" i="22" s="1"/>
  <c r="G10" i="22" s="1"/>
  <c r="L10" i="20"/>
  <c r="H10" i="20" s="1"/>
  <c r="G10" i="20" s="1"/>
  <c r="L10" i="33"/>
  <c r="H10" i="33" s="1"/>
  <c r="G10" i="33" s="1"/>
  <c r="L10" i="13"/>
  <c r="H10" i="13" s="1"/>
  <c r="G10" i="13" s="1"/>
  <c r="L10" i="31"/>
  <c r="H10" i="31" s="1"/>
  <c r="G10" i="31" s="1"/>
  <c r="L10" i="11"/>
  <c r="H10" i="11" s="1"/>
  <c r="G10" i="11" s="1"/>
  <c r="L10" i="9"/>
  <c r="H10" i="9" s="1"/>
  <c r="G10" i="9" s="1"/>
  <c r="L10" i="35"/>
  <c r="H10" i="35" s="1"/>
  <c r="G10" i="35" s="1"/>
  <c r="M10" i="35" s="1"/>
  <c r="L10" i="25"/>
  <c r="H10" i="25" s="1"/>
  <c r="G10" i="25" s="1"/>
  <c r="L10" i="27"/>
  <c r="H10" i="27" s="1"/>
  <c r="G10" i="27" s="1"/>
  <c r="L10" i="5"/>
  <c r="H10" i="5" s="1"/>
  <c r="G10" i="5" s="1"/>
  <c r="L10" i="23"/>
  <c r="H10" i="23" s="1"/>
  <c r="G10" i="23" s="1"/>
  <c r="L10" i="4"/>
  <c r="H10" i="4" s="1"/>
  <c r="G10" i="4" s="1"/>
  <c r="L10" i="29"/>
  <c r="H10" i="29" s="1"/>
  <c r="G10" i="29" s="1"/>
  <c r="L10" i="21"/>
  <c r="H10" i="21" s="1"/>
  <c r="G10" i="21" s="1"/>
  <c r="I11" i="21"/>
  <c r="I11" i="12"/>
  <c r="I11" i="5"/>
  <c r="I11" i="23"/>
  <c r="I11" i="20"/>
  <c r="I11" i="19"/>
  <c r="I11" i="22"/>
  <c r="I11" i="27"/>
  <c r="I11" i="24"/>
  <c r="I11" i="1"/>
  <c r="I11" i="30"/>
  <c r="I11" i="31"/>
  <c r="I11" i="34"/>
  <c r="I11" i="11"/>
  <c r="I11" i="3"/>
  <c r="I11" i="6"/>
  <c r="C11" i="36"/>
  <c r="I12" i="40" s="1"/>
  <c r="I11" i="7"/>
  <c r="I11" i="33"/>
  <c r="I11" i="13"/>
  <c r="I11" i="26"/>
  <c r="I11" i="2"/>
  <c r="I11" i="32"/>
  <c r="I11" i="25"/>
  <c r="I11" i="28"/>
  <c r="I11" i="4"/>
  <c r="I11" i="9"/>
  <c r="I11" i="29"/>
  <c r="I11" i="35"/>
  <c r="I11" i="14"/>
  <c r="L10" i="34"/>
  <c r="H10" i="34" s="1"/>
  <c r="G10" i="34" s="1"/>
  <c r="L10" i="14"/>
  <c r="H10" i="14" s="1"/>
  <c r="G10" i="14" s="1"/>
  <c r="L10" i="19"/>
  <c r="H10" i="19" s="1"/>
  <c r="G10" i="19" s="1"/>
  <c r="L10" i="24"/>
  <c r="H10" i="24" s="1"/>
  <c r="G10" i="24" s="1"/>
  <c r="L10" i="1"/>
  <c r="H10" i="1" s="1"/>
  <c r="G10" i="1" s="1"/>
  <c r="J11" i="34"/>
  <c r="J11" i="4"/>
  <c r="J11" i="30"/>
  <c r="J11" i="2"/>
  <c r="J11" i="23"/>
  <c r="J11" i="19"/>
  <c r="J11" i="29"/>
  <c r="J11" i="20"/>
  <c r="J11" i="28"/>
  <c r="D11" i="36"/>
  <c r="J12" i="40" s="1"/>
  <c r="J11" i="22"/>
  <c r="J11" i="24"/>
  <c r="J11" i="31"/>
  <c r="J11" i="1"/>
  <c r="J11" i="9"/>
  <c r="J11" i="27"/>
  <c r="J11" i="33"/>
  <c r="J11" i="35"/>
  <c r="J11" i="13"/>
  <c r="J11" i="21"/>
  <c r="J11" i="11"/>
  <c r="J11" i="12"/>
  <c r="J11" i="6"/>
  <c r="J11" i="25"/>
  <c r="J11" i="5"/>
  <c r="J11" i="14"/>
  <c r="J11" i="26"/>
  <c r="J11" i="3"/>
  <c r="J11" i="32"/>
  <c r="J11" i="7"/>
  <c r="K11" i="23"/>
  <c r="K11" i="3"/>
  <c r="K11" i="34"/>
  <c r="K11" i="31"/>
  <c r="E11" i="36"/>
  <c r="K12" i="40" s="1"/>
  <c r="K11" i="30"/>
  <c r="K11" i="28"/>
  <c r="K11" i="35"/>
  <c r="K11" i="29"/>
  <c r="K11" i="12"/>
  <c r="K11" i="21"/>
  <c r="K11" i="20"/>
  <c r="K11" i="5"/>
  <c r="K11" i="32"/>
  <c r="K11" i="22"/>
  <c r="K11" i="6"/>
  <c r="K11" i="14"/>
  <c r="K11" i="13"/>
  <c r="K11" i="25"/>
  <c r="K11" i="2"/>
  <c r="K11" i="26"/>
  <c r="K11" i="27"/>
  <c r="K11" i="33"/>
  <c r="K11" i="4"/>
  <c r="K11" i="1"/>
  <c r="K11" i="9"/>
  <c r="K11" i="24"/>
  <c r="K11" i="11"/>
  <c r="K11" i="7"/>
  <c r="K11" i="19"/>
  <c r="L10" i="6"/>
  <c r="H10" i="6" s="1"/>
  <c r="G10" i="6" s="1"/>
  <c r="L10" i="2"/>
  <c r="H10" i="2" s="1"/>
  <c r="G10" i="2" s="1"/>
  <c r="L10" i="26"/>
  <c r="H10" i="26" s="1"/>
  <c r="G10" i="26" s="1"/>
  <c r="L10" i="28"/>
  <c r="H10" i="28" s="1"/>
  <c r="G10" i="28" s="1"/>
  <c r="L10" i="3"/>
  <c r="H10" i="3" s="1"/>
  <c r="G10" i="3" s="1"/>
  <c r="L10" i="32"/>
  <c r="H10" i="32" s="1"/>
  <c r="G10" i="32" s="1"/>
  <c r="L10" i="12"/>
  <c r="H10" i="12" s="1"/>
  <c r="G10" i="12" s="1"/>
  <c r="L12" i="40" l="1"/>
  <c r="H12" i="40" s="1"/>
  <c r="G12" i="40" s="1"/>
  <c r="L11" i="24"/>
  <c r="H11" i="24" s="1"/>
  <c r="G11" i="24" s="1"/>
  <c r="L11" i="1"/>
  <c r="H11" i="1" s="1"/>
  <c r="G11" i="1" s="1"/>
  <c r="L11" i="29"/>
  <c r="H11" i="29" s="1"/>
  <c r="G11" i="29" s="1"/>
  <c r="L11" i="9"/>
  <c r="H11" i="9" s="1"/>
  <c r="G11" i="9" s="1"/>
  <c r="L11" i="19"/>
  <c r="H11" i="19" s="1"/>
  <c r="G11" i="19" s="1"/>
  <c r="L11" i="28"/>
  <c r="H11" i="28" s="1"/>
  <c r="G11" i="28" s="1"/>
  <c r="L11" i="11"/>
  <c r="H11" i="11" s="1"/>
  <c r="G11" i="11" s="1"/>
  <c r="L11" i="34"/>
  <c r="H11" i="34" s="1"/>
  <c r="G11" i="34" s="1"/>
  <c r="L11" i="31"/>
  <c r="H11" i="31" s="1"/>
  <c r="G11" i="31" s="1"/>
  <c r="L11" i="6"/>
  <c r="H11" i="6" s="1"/>
  <c r="G11" i="6" s="1"/>
  <c r="L11" i="3"/>
  <c r="H11" i="3" s="1"/>
  <c r="G11" i="3" s="1"/>
  <c r="L11" i="30"/>
  <c r="H11" i="30" s="1"/>
  <c r="G11" i="30" s="1"/>
  <c r="L11" i="20"/>
  <c r="H11" i="20" s="1"/>
  <c r="G11" i="20" s="1"/>
  <c r="L11" i="23"/>
  <c r="H11" i="23" s="1"/>
  <c r="G11" i="23" s="1"/>
  <c r="L11" i="5"/>
  <c r="H11" i="5" s="1"/>
  <c r="G11" i="5" s="1"/>
  <c r="L11" i="12"/>
  <c r="H11" i="12" s="1"/>
  <c r="G11" i="12" s="1"/>
  <c r="L11" i="22"/>
  <c r="H11" i="22" s="1"/>
  <c r="G11" i="22" s="1"/>
  <c r="L11" i="14"/>
  <c r="H11" i="14" s="1"/>
  <c r="G11" i="14" s="1"/>
  <c r="L11" i="4"/>
  <c r="H11" i="4" s="1"/>
  <c r="G11" i="4" s="1"/>
  <c r="K12" i="34"/>
  <c r="K12" i="28"/>
  <c r="K12" i="19"/>
  <c r="K12" i="5"/>
  <c r="K12" i="22"/>
  <c r="K12" i="33"/>
  <c r="K12" i="35"/>
  <c r="K12" i="1"/>
  <c r="K12" i="7"/>
  <c r="K12" i="27"/>
  <c r="K12" i="20"/>
  <c r="K12" i="12"/>
  <c r="K12" i="25"/>
  <c r="K12" i="31"/>
  <c r="K12" i="26"/>
  <c r="K12" i="3"/>
  <c r="K12" i="11"/>
  <c r="K12" i="2"/>
  <c r="K12" i="29"/>
  <c r="K12" i="9"/>
  <c r="K12" i="4"/>
  <c r="K12" i="14"/>
  <c r="E12" i="36"/>
  <c r="K13" i="40" s="1"/>
  <c r="K12" i="32"/>
  <c r="K12" i="6"/>
  <c r="K12" i="21"/>
  <c r="K12" i="23"/>
  <c r="K12" i="30"/>
  <c r="K12" i="13"/>
  <c r="K12" i="24"/>
  <c r="L11" i="2"/>
  <c r="H11" i="2" s="1"/>
  <c r="G11" i="2" s="1"/>
  <c r="L11" i="26"/>
  <c r="H11" i="26" s="1"/>
  <c r="G11" i="26" s="1"/>
  <c r="L11" i="27"/>
  <c r="H11" i="27" s="1"/>
  <c r="G11" i="27" s="1"/>
  <c r="L11" i="35"/>
  <c r="H11" i="35" s="1"/>
  <c r="G11" i="35" s="1"/>
  <c r="M11" i="35" s="1"/>
  <c r="L11" i="21"/>
  <c r="H11" i="21" s="1"/>
  <c r="G11" i="21" s="1"/>
  <c r="L11" i="25"/>
  <c r="H11" i="25" s="1"/>
  <c r="G11" i="25" s="1"/>
  <c r="L11" i="32"/>
  <c r="H11" i="32" s="1"/>
  <c r="G11" i="32" s="1"/>
  <c r="J12" i="1"/>
  <c r="J12" i="31"/>
  <c r="J12" i="14"/>
  <c r="J12" i="29"/>
  <c r="J12" i="4"/>
  <c r="J12" i="7"/>
  <c r="J12" i="20"/>
  <c r="J12" i="25"/>
  <c r="J12" i="19"/>
  <c r="J12" i="34"/>
  <c r="J12" i="32"/>
  <c r="J12" i="2"/>
  <c r="J12" i="11"/>
  <c r="J12" i="3"/>
  <c r="J12" i="26"/>
  <c r="J12" i="28"/>
  <c r="J12" i="23"/>
  <c r="J12" i="5"/>
  <c r="J12" i="12"/>
  <c r="J12" i="33"/>
  <c r="J12" i="24"/>
  <c r="J12" i="22"/>
  <c r="J12" i="27"/>
  <c r="J12" i="35"/>
  <c r="J12" i="21"/>
  <c r="J12" i="9"/>
  <c r="D12" i="36"/>
  <c r="J13" i="40" s="1"/>
  <c r="J12" i="6"/>
  <c r="J12" i="30"/>
  <c r="J12" i="13"/>
  <c r="L11" i="13"/>
  <c r="H11" i="13" s="1"/>
  <c r="G11" i="13" s="1"/>
  <c r="L11" i="33"/>
  <c r="H11" i="33" s="1"/>
  <c r="G11" i="33" s="1"/>
  <c r="L11" i="7"/>
  <c r="H11" i="7" s="1"/>
  <c r="G11" i="7" s="1"/>
  <c r="I12" i="32"/>
  <c r="I12" i="14"/>
  <c r="I12" i="6"/>
  <c r="I12" i="22"/>
  <c r="I12" i="1"/>
  <c r="C12" i="36"/>
  <c r="I13" i="40" s="1"/>
  <c r="I12" i="13"/>
  <c r="I12" i="35"/>
  <c r="I12" i="20"/>
  <c r="I12" i="24"/>
  <c r="I12" i="30"/>
  <c r="I12" i="34"/>
  <c r="I12" i="12"/>
  <c r="I12" i="28"/>
  <c r="I12" i="2"/>
  <c r="I12" i="3"/>
  <c r="I12" i="26"/>
  <c r="I12" i="23"/>
  <c r="I12" i="4"/>
  <c r="I12" i="27"/>
  <c r="I12" i="11"/>
  <c r="I12" i="9"/>
  <c r="I12" i="25"/>
  <c r="I12" i="31"/>
  <c r="I12" i="7"/>
  <c r="I12" i="33"/>
  <c r="I12" i="21"/>
  <c r="I12" i="5"/>
  <c r="I12" i="19"/>
  <c r="I12" i="29"/>
  <c r="L13" i="40" l="1"/>
  <c r="H13" i="40" s="1"/>
  <c r="G13" i="40" s="1"/>
  <c r="L12" i="29"/>
  <c r="H12" i="29" s="1"/>
  <c r="G12" i="29" s="1"/>
  <c r="L12" i="30"/>
  <c r="H12" i="30" s="1"/>
  <c r="G12" i="30" s="1"/>
  <c r="L12" i="34"/>
  <c r="H12" i="34" s="1"/>
  <c r="G12" i="34" s="1"/>
  <c r="L12" i="6"/>
  <c r="H12" i="6" s="1"/>
  <c r="G12" i="6" s="1"/>
  <c r="L12" i="19"/>
  <c r="H12" i="19" s="1"/>
  <c r="G12" i="19" s="1"/>
  <c r="L12" i="2"/>
  <c r="H12" i="2" s="1"/>
  <c r="G12" i="2" s="1"/>
  <c r="L12" i="28"/>
  <c r="H12" i="28" s="1"/>
  <c r="G12" i="28" s="1"/>
  <c r="L12" i="23"/>
  <c r="H12" i="23" s="1"/>
  <c r="G12" i="23" s="1"/>
  <c r="L12" i="24"/>
  <c r="H12" i="24" s="1"/>
  <c r="G12" i="24" s="1"/>
  <c r="L12" i="3"/>
  <c r="H12" i="3" s="1"/>
  <c r="G12" i="3" s="1"/>
  <c r="L12" i="12"/>
  <c r="H12" i="12" s="1"/>
  <c r="G12" i="12" s="1"/>
  <c r="J13" i="19"/>
  <c r="J13" i="21"/>
  <c r="J13" i="3"/>
  <c r="J13" i="30"/>
  <c r="J13" i="29"/>
  <c r="J13" i="25"/>
  <c r="J13" i="35"/>
  <c r="J13" i="11"/>
  <c r="J13" i="22"/>
  <c r="J13" i="20"/>
  <c r="J13" i="24"/>
  <c r="D13" i="36"/>
  <c r="J14" i="40" s="1"/>
  <c r="J13" i="23"/>
  <c r="J13" i="2"/>
  <c r="J13" i="26"/>
  <c r="J13" i="5"/>
  <c r="J13" i="34"/>
  <c r="J13" i="1"/>
  <c r="J13" i="6"/>
  <c r="J13" i="28"/>
  <c r="J13" i="9"/>
  <c r="J13" i="7"/>
  <c r="J13" i="31"/>
  <c r="J13" i="33"/>
  <c r="J13" i="13"/>
  <c r="J13" i="32"/>
  <c r="J13" i="27"/>
  <c r="J13" i="4"/>
  <c r="J13" i="14"/>
  <c r="J13" i="12"/>
  <c r="L12" i="26"/>
  <c r="H12" i="26" s="1"/>
  <c r="G12" i="26" s="1"/>
  <c r="L12" i="22"/>
  <c r="H12" i="22" s="1"/>
  <c r="G12" i="22" s="1"/>
  <c r="L12" i="33"/>
  <c r="H12" i="33" s="1"/>
  <c r="G12" i="33" s="1"/>
  <c r="L12" i="7"/>
  <c r="H12" i="7" s="1"/>
  <c r="G12" i="7" s="1"/>
  <c r="K13" i="19"/>
  <c r="K13" i="27"/>
  <c r="K13" i="32"/>
  <c r="K13" i="13"/>
  <c r="K13" i="6"/>
  <c r="K13" i="34"/>
  <c r="K13" i="23"/>
  <c r="K13" i="2"/>
  <c r="K13" i="25"/>
  <c r="E13" i="36"/>
  <c r="K14" i="40" s="1"/>
  <c r="K13" i="29"/>
  <c r="K13" i="26"/>
  <c r="K13" i="33"/>
  <c r="K13" i="7"/>
  <c r="K13" i="21"/>
  <c r="K13" i="31"/>
  <c r="K13" i="35"/>
  <c r="K13" i="28"/>
  <c r="K13" i="3"/>
  <c r="K13" i="14"/>
  <c r="K13" i="12"/>
  <c r="K13" i="22"/>
  <c r="K13" i="9"/>
  <c r="K13" i="5"/>
  <c r="K13" i="1"/>
  <c r="K13" i="24"/>
  <c r="K13" i="4"/>
  <c r="K13" i="30"/>
  <c r="K13" i="11"/>
  <c r="K13" i="20"/>
  <c r="L12" i="31"/>
  <c r="H12" i="31" s="1"/>
  <c r="G12" i="31" s="1"/>
  <c r="L12" i="20"/>
  <c r="H12" i="20" s="1"/>
  <c r="G12" i="20" s="1"/>
  <c r="L12" i="35"/>
  <c r="H12" i="35" s="1"/>
  <c r="G12" i="35" s="1"/>
  <c r="M12" i="35" s="1"/>
  <c r="L12" i="13"/>
  <c r="H12" i="13" s="1"/>
  <c r="G12" i="13" s="1"/>
  <c r="I13" i="6"/>
  <c r="I13" i="28"/>
  <c r="I13" i="5"/>
  <c r="I13" i="27"/>
  <c r="I13" i="9"/>
  <c r="I13" i="32"/>
  <c r="I13" i="31"/>
  <c r="I13" i="22"/>
  <c r="C13" i="36"/>
  <c r="I14" i="40" s="1"/>
  <c r="I13" i="24"/>
  <c r="I13" i="19"/>
  <c r="I13" i="21"/>
  <c r="I13" i="3"/>
  <c r="I13" i="23"/>
  <c r="I13" i="29"/>
  <c r="I13" i="4"/>
  <c r="I13" i="13"/>
  <c r="I13" i="33"/>
  <c r="I13" i="20"/>
  <c r="I13" i="7"/>
  <c r="I13" i="34"/>
  <c r="I13" i="11"/>
  <c r="I13" i="35"/>
  <c r="I13" i="30"/>
  <c r="I13" i="14"/>
  <c r="I13" i="12"/>
  <c r="I13" i="2"/>
  <c r="I13" i="26"/>
  <c r="I13" i="25"/>
  <c r="I13" i="1"/>
  <c r="L12" i="1"/>
  <c r="H12" i="1" s="1"/>
  <c r="G12" i="1" s="1"/>
  <c r="L12" i="5"/>
  <c r="H12" i="5" s="1"/>
  <c r="G12" i="5" s="1"/>
  <c r="L12" i="21"/>
  <c r="H12" i="21" s="1"/>
  <c r="G12" i="21" s="1"/>
  <c r="L12" i="14"/>
  <c r="H12" i="14" s="1"/>
  <c r="G12" i="14" s="1"/>
  <c r="L12" i="32"/>
  <c r="H12" i="32" s="1"/>
  <c r="G12" i="32" s="1"/>
  <c r="L12" i="25"/>
  <c r="H12" i="25" s="1"/>
  <c r="G12" i="25" s="1"/>
  <c r="L12" i="9"/>
  <c r="H12" i="9" s="1"/>
  <c r="G12" i="9" s="1"/>
  <c r="L12" i="11"/>
  <c r="H12" i="11" s="1"/>
  <c r="G12" i="11" s="1"/>
  <c r="L12" i="27"/>
  <c r="H12" i="27" s="1"/>
  <c r="G12" i="27" s="1"/>
  <c r="L12" i="4"/>
  <c r="H12" i="4" s="1"/>
  <c r="G12" i="4" s="1"/>
  <c r="L13" i="21" l="1"/>
  <c r="H13" i="21" s="1"/>
  <c r="G13" i="21" s="1"/>
  <c r="L13" i="3"/>
  <c r="H13" i="3" s="1"/>
  <c r="G13" i="3" s="1"/>
  <c r="L13" i="33"/>
  <c r="H13" i="33" s="1"/>
  <c r="G13" i="33" s="1"/>
  <c r="L14" i="40"/>
  <c r="H14" i="40" s="1"/>
  <c r="G14" i="40" s="1"/>
  <c r="L13" i="31"/>
  <c r="H13" i="31" s="1"/>
  <c r="G13" i="31" s="1"/>
  <c r="L13" i="7"/>
  <c r="H13" i="7" s="1"/>
  <c r="G13" i="7" s="1"/>
  <c r="L13" i="11"/>
  <c r="H13" i="11" s="1"/>
  <c r="G13" i="11" s="1"/>
  <c r="L13" i="34"/>
  <c r="H13" i="34" s="1"/>
  <c r="G13" i="34" s="1"/>
  <c r="L13" i="30"/>
  <c r="H13" i="30" s="1"/>
  <c r="G13" i="30" s="1"/>
  <c r="L13" i="35"/>
  <c r="H13" i="35" s="1"/>
  <c r="G13" i="35" s="1"/>
  <c r="M13" i="35" s="1"/>
  <c r="L13" i="14"/>
  <c r="H13" i="14" s="1"/>
  <c r="G13" i="14" s="1"/>
  <c r="L13" i="6"/>
  <c r="H13" i="6" s="1"/>
  <c r="G13" i="6" s="1"/>
  <c r="K14" i="4"/>
  <c r="K14" i="24"/>
  <c r="K14" i="9"/>
  <c r="K14" i="22"/>
  <c r="E14" i="36"/>
  <c r="K15" i="40" s="1"/>
  <c r="K14" i="2"/>
  <c r="K14" i="6"/>
  <c r="K14" i="19"/>
  <c r="K14" i="27"/>
  <c r="K14" i="3"/>
  <c r="K14" i="20"/>
  <c r="K14" i="23"/>
  <c r="K14" i="29"/>
  <c r="K14" i="35"/>
  <c r="K14" i="31"/>
  <c r="K14" i="28"/>
  <c r="K14" i="33"/>
  <c r="K14" i="5"/>
  <c r="K14" i="34"/>
  <c r="K14" i="14"/>
  <c r="K14" i="13"/>
  <c r="K14" i="12"/>
  <c r="K14" i="26"/>
  <c r="K14" i="21"/>
  <c r="K14" i="25"/>
  <c r="K14" i="11"/>
  <c r="K14" i="1"/>
  <c r="K14" i="32"/>
  <c r="K14" i="7"/>
  <c r="K14" i="30"/>
  <c r="L13" i="4"/>
  <c r="H13" i="4" s="1"/>
  <c r="G13" i="4" s="1"/>
  <c r="J14" i="19"/>
  <c r="J14" i="34"/>
  <c r="D14" i="36"/>
  <c r="J15" i="40" s="1"/>
  <c r="J14" i="30"/>
  <c r="J14" i="11"/>
  <c r="J14" i="7"/>
  <c r="J14" i="22"/>
  <c r="J14" i="1"/>
  <c r="J14" i="21"/>
  <c r="J14" i="4"/>
  <c r="J14" i="31"/>
  <c r="J14" i="2"/>
  <c r="J14" i="29"/>
  <c r="J14" i="9"/>
  <c r="J14" i="13"/>
  <c r="J14" i="25"/>
  <c r="J14" i="27"/>
  <c r="J14" i="35"/>
  <c r="J14" i="28"/>
  <c r="J14" i="23"/>
  <c r="J14" i="24"/>
  <c r="J14" i="12"/>
  <c r="J14" i="14"/>
  <c r="J14" i="5"/>
  <c r="J14" i="20"/>
  <c r="J14" i="6"/>
  <c r="J14" i="3"/>
  <c r="J14" i="26"/>
  <c r="J14" i="32"/>
  <c r="J14" i="33"/>
  <c r="L13" i="23"/>
  <c r="H13" i="23" s="1"/>
  <c r="G13" i="23" s="1"/>
  <c r="L13" i="19"/>
  <c r="H13" i="19" s="1"/>
  <c r="G13" i="19" s="1"/>
  <c r="L13" i="20"/>
  <c r="H13" i="20" s="1"/>
  <c r="G13" i="20" s="1"/>
  <c r="L13" i="29"/>
  <c r="H13" i="29" s="1"/>
  <c r="G13" i="29" s="1"/>
  <c r="I14" i="22"/>
  <c r="I14" i="33"/>
  <c r="I14" i="35"/>
  <c r="I14" i="21"/>
  <c r="I14" i="9"/>
  <c r="I14" i="31"/>
  <c r="I14" i="4"/>
  <c r="I14" i="26"/>
  <c r="I14" i="5"/>
  <c r="I14" i="13"/>
  <c r="I14" i="1"/>
  <c r="I14" i="32"/>
  <c r="I14" i="29"/>
  <c r="I14" i="7"/>
  <c r="I14" i="12"/>
  <c r="I14" i="6"/>
  <c r="I14" i="34"/>
  <c r="I14" i="25"/>
  <c r="I14" i="30"/>
  <c r="I14" i="14"/>
  <c r="I14" i="23"/>
  <c r="I14" i="24"/>
  <c r="I14" i="19"/>
  <c r="I14" i="20"/>
  <c r="I14" i="2"/>
  <c r="I14" i="3"/>
  <c r="C14" i="36"/>
  <c r="I15" i="40" s="1"/>
  <c r="I14" i="11"/>
  <c r="I14" i="27"/>
  <c r="I14" i="28"/>
  <c r="L13" i="1"/>
  <c r="H13" i="1" s="1"/>
  <c r="G13" i="1" s="1"/>
  <c r="L13" i="13"/>
  <c r="H13" i="13" s="1"/>
  <c r="G13" i="13" s="1"/>
  <c r="L13" i="24"/>
  <c r="H13" i="24" s="1"/>
  <c r="G13" i="24" s="1"/>
  <c r="L13" i="22"/>
  <c r="H13" i="22" s="1"/>
  <c r="G13" i="22" s="1"/>
  <c r="L13" i="32"/>
  <c r="H13" i="32" s="1"/>
  <c r="G13" i="32" s="1"/>
  <c r="L13" i="25"/>
  <c r="H13" i="25" s="1"/>
  <c r="G13" i="25" s="1"/>
  <c r="L13" i="9"/>
  <c r="H13" i="9" s="1"/>
  <c r="G13" i="9" s="1"/>
  <c r="L13" i="26"/>
  <c r="H13" i="26" s="1"/>
  <c r="G13" i="26" s="1"/>
  <c r="L13" i="27"/>
  <c r="H13" i="27" s="1"/>
  <c r="G13" i="27" s="1"/>
  <c r="L13" i="2"/>
  <c r="H13" i="2" s="1"/>
  <c r="G13" i="2" s="1"/>
  <c r="L13" i="5"/>
  <c r="H13" i="5" s="1"/>
  <c r="G13" i="5" s="1"/>
  <c r="L13" i="12"/>
  <c r="H13" i="12" s="1"/>
  <c r="G13" i="12" s="1"/>
  <c r="L13" i="28"/>
  <c r="H13" i="28" s="1"/>
  <c r="G13" i="28" s="1"/>
  <c r="L14" i="24" l="1"/>
  <c r="H14" i="24" s="1"/>
  <c r="G14" i="24" s="1"/>
  <c r="L15" i="40"/>
  <c r="H15" i="40" s="1"/>
  <c r="G15" i="40" s="1"/>
  <c r="L14" i="19"/>
  <c r="H14" i="19" s="1"/>
  <c r="G14" i="19" s="1"/>
  <c r="L14" i="6"/>
  <c r="H14" i="6" s="1"/>
  <c r="G14" i="6" s="1"/>
  <c r="L14" i="20"/>
  <c r="H14" i="20" s="1"/>
  <c r="G14" i="20" s="1"/>
  <c r="L14" i="22"/>
  <c r="H14" i="22" s="1"/>
  <c r="G14" i="22" s="1"/>
  <c r="L14" i="23"/>
  <c r="H14" i="23" s="1"/>
  <c r="G14" i="23" s="1"/>
  <c r="L14" i="35"/>
  <c r="H14" i="35" s="1"/>
  <c r="G14" i="35" s="1"/>
  <c r="M14" i="35" s="1"/>
  <c r="L14" i="3"/>
  <c r="H14" i="3" s="1"/>
  <c r="G14" i="3" s="1"/>
  <c r="L14" i="33"/>
  <c r="H14" i="33" s="1"/>
  <c r="G14" i="33" s="1"/>
  <c r="L14" i="9"/>
  <c r="H14" i="9" s="1"/>
  <c r="G14" i="9" s="1"/>
  <c r="L14" i="30"/>
  <c r="H14" i="30" s="1"/>
  <c r="G14" i="30" s="1"/>
  <c r="L14" i="11"/>
  <c r="H14" i="11" s="1"/>
  <c r="G14" i="11" s="1"/>
  <c r="L14" i="2"/>
  <c r="H14" i="2" s="1"/>
  <c r="G14" i="2" s="1"/>
  <c r="L14" i="4"/>
  <c r="H14" i="4" s="1"/>
  <c r="G14" i="4" s="1"/>
  <c r="L14" i="28"/>
  <c r="H14" i="28" s="1"/>
  <c r="G14" i="28" s="1"/>
  <c r="L14" i="31"/>
  <c r="H14" i="31" s="1"/>
  <c r="G14" i="31" s="1"/>
  <c r="L14" i="27"/>
  <c r="H14" i="27" s="1"/>
  <c r="G14" i="27" s="1"/>
  <c r="L14" i="21"/>
  <c r="H14" i="21" s="1"/>
  <c r="G14" i="21" s="1"/>
  <c r="I15" i="23"/>
  <c r="I15" i="11"/>
  <c r="I15" i="9"/>
  <c r="I15" i="12"/>
  <c r="I15" i="4"/>
  <c r="I15" i="20"/>
  <c r="I15" i="5"/>
  <c r="I15" i="13"/>
  <c r="I15" i="30"/>
  <c r="I15" i="21"/>
  <c r="C15" i="36"/>
  <c r="I16" i="40" s="1"/>
  <c r="I15" i="33"/>
  <c r="I15" i="32"/>
  <c r="I15" i="1"/>
  <c r="I15" i="2"/>
  <c r="I15" i="34"/>
  <c r="I15" i="6"/>
  <c r="I15" i="31"/>
  <c r="I15" i="7"/>
  <c r="I15" i="19"/>
  <c r="I15" i="35"/>
  <c r="I15" i="24"/>
  <c r="I15" i="14"/>
  <c r="I15" i="25"/>
  <c r="I15" i="22"/>
  <c r="I15" i="26"/>
  <c r="I15" i="29"/>
  <c r="I15" i="3"/>
  <c r="I15" i="27"/>
  <c r="I15" i="28"/>
  <c r="L14" i="14"/>
  <c r="H14" i="14" s="1"/>
  <c r="G14" i="14" s="1"/>
  <c r="L14" i="25"/>
  <c r="H14" i="25" s="1"/>
  <c r="G14" i="25" s="1"/>
  <c r="L14" i="34"/>
  <c r="H14" i="34" s="1"/>
  <c r="G14" i="34" s="1"/>
  <c r="J15" i="28"/>
  <c r="J15" i="9"/>
  <c r="J15" i="24"/>
  <c r="J15" i="30"/>
  <c r="J15" i="1"/>
  <c r="J15" i="22"/>
  <c r="J15" i="14"/>
  <c r="J15" i="13"/>
  <c r="J15" i="25"/>
  <c r="J15" i="7"/>
  <c r="J15" i="21"/>
  <c r="J15" i="29"/>
  <c r="J15" i="2"/>
  <c r="J15" i="19"/>
  <c r="J15" i="33"/>
  <c r="J15" i="26"/>
  <c r="J15" i="12"/>
  <c r="J15" i="35"/>
  <c r="D15" i="36"/>
  <c r="J16" i="40" s="1"/>
  <c r="J15" i="23"/>
  <c r="J15" i="3"/>
  <c r="J15" i="27"/>
  <c r="J15" i="6"/>
  <c r="J15" i="11"/>
  <c r="J15" i="32"/>
  <c r="J15" i="20"/>
  <c r="J15" i="31"/>
  <c r="J15" i="34"/>
  <c r="J15" i="4"/>
  <c r="J15" i="5"/>
  <c r="L14" i="12"/>
  <c r="H14" i="12" s="1"/>
  <c r="G14" i="12" s="1"/>
  <c r="L14" i="7"/>
  <c r="H14" i="7" s="1"/>
  <c r="G14" i="7" s="1"/>
  <c r="L14" i="29"/>
  <c r="H14" i="29" s="1"/>
  <c r="G14" i="29" s="1"/>
  <c r="L14" i="32"/>
  <c r="H14" i="32" s="1"/>
  <c r="G14" i="32" s="1"/>
  <c r="K15" i="11"/>
  <c r="K15" i="14"/>
  <c r="K15" i="30"/>
  <c r="K15" i="1"/>
  <c r="K15" i="9"/>
  <c r="K15" i="3"/>
  <c r="K15" i="23"/>
  <c r="K15" i="21"/>
  <c r="K15" i="7"/>
  <c r="K15" i="32"/>
  <c r="K15" i="20"/>
  <c r="K15" i="35"/>
  <c r="K15" i="24"/>
  <c r="K15" i="31"/>
  <c r="K15" i="5"/>
  <c r="K15" i="22"/>
  <c r="K15" i="6"/>
  <c r="K15" i="29"/>
  <c r="K15" i="2"/>
  <c r="K15" i="12"/>
  <c r="K15" i="4"/>
  <c r="E15" i="36"/>
  <c r="K16" i="40" s="1"/>
  <c r="K15" i="33"/>
  <c r="K15" i="26"/>
  <c r="K15" i="28"/>
  <c r="K15" i="13"/>
  <c r="K15" i="19"/>
  <c r="K15" i="27"/>
  <c r="K15" i="25"/>
  <c r="K15" i="34"/>
  <c r="L14" i="1"/>
  <c r="H14" i="1" s="1"/>
  <c r="G14" i="1" s="1"/>
  <c r="L14" i="13"/>
  <c r="H14" i="13" s="1"/>
  <c r="G14" i="13" s="1"/>
  <c r="L14" i="5"/>
  <c r="H14" i="5" s="1"/>
  <c r="G14" i="5" s="1"/>
  <c r="L14" i="26"/>
  <c r="H14" i="26" s="1"/>
  <c r="G14" i="26" s="1"/>
  <c r="L16" i="40" l="1"/>
  <c r="H16" i="40" s="1"/>
  <c r="G16" i="40" s="1"/>
  <c r="L15" i="1"/>
  <c r="H15" i="1" s="1"/>
  <c r="G15" i="1" s="1"/>
  <c r="L15" i="32"/>
  <c r="H15" i="32" s="1"/>
  <c r="G15" i="32" s="1"/>
  <c r="L15" i="31"/>
  <c r="H15" i="31" s="1"/>
  <c r="G15" i="31" s="1"/>
  <c r="L15" i="6"/>
  <c r="H15" i="6" s="1"/>
  <c r="G15" i="6" s="1"/>
  <c r="L15" i="34"/>
  <c r="H15" i="34" s="1"/>
  <c r="G15" i="34" s="1"/>
  <c r="L15" i="24"/>
  <c r="H15" i="24" s="1"/>
  <c r="G15" i="24" s="1"/>
  <c r="L15" i="35"/>
  <c r="H15" i="35" s="1"/>
  <c r="G15" i="35" s="1"/>
  <c r="M15" i="35" s="1"/>
  <c r="L15" i="7"/>
  <c r="H15" i="7" s="1"/>
  <c r="G15" i="7" s="1"/>
  <c r="L15" i="19"/>
  <c r="H15" i="19" s="1"/>
  <c r="G15" i="19" s="1"/>
  <c r="L15" i="2"/>
  <c r="H15" i="2" s="1"/>
  <c r="G15" i="2" s="1"/>
  <c r="L15" i="21"/>
  <c r="H15" i="21" s="1"/>
  <c r="G15" i="21" s="1"/>
  <c r="K16" i="32"/>
  <c r="K16" i="20"/>
  <c r="K16" i="1"/>
  <c r="K16" i="27"/>
  <c r="K16" i="29"/>
  <c r="K16" i="21"/>
  <c r="K16" i="5"/>
  <c r="K16" i="25"/>
  <c r="K16" i="13"/>
  <c r="K16" i="30"/>
  <c r="K16" i="2"/>
  <c r="K16" i="11"/>
  <c r="K16" i="7"/>
  <c r="K16" i="19"/>
  <c r="K16" i="26"/>
  <c r="K16" i="31"/>
  <c r="E16" i="36"/>
  <c r="K17" i="40" s="1"/>
  <c r="K16" i="9"/>
  <c r="K16" i="33"/>
  <c r="K16" i="12"/>
  <c r="K16" i="24"/>
  <c r="K16" i="22"/>
  <c r="K16" i="14"/>
  <c r="K16" i="6"/>
  <c r="K16" i="34"/>
  <c r="K16" i="3"/>
  <c r="K16" i="35"/>
  <c r="K16" i="4"/>
  <c r="K16" i="28"/>
  <c r="K16" i="23"/>
  <c r="L15" i="33"/>
  <c r="H15" i="33" s="1"/>
  <c r="G15" i="33" s="1"/>
  <c r="I16" i="7"/>
  <c r="I16" i="12"/>
  <c r="I16" i="28"/>
  <c r="I16" i="14"/>
  <c r="I16" i="32"/>
  <c r="I16" i="2"/>
  <c r="I16" i="19"/>
  <c r="I16" i="24"/>
  <c r="I16" i="22"/>
  <c r="I16" i="9"/>
  <c r="I16" i="31"/>
  <c r="I16" i="20"/>
  <c r="I16" i="1"/>
  <c r="I16" i="5"/>
  <c r="I16" i="34"/>
  <c r="I16" i="30"/>
  <c r="I16" i="26"/>
  <c r="I16" i="35"/>
  <c r="I16" i="6"/>
  <c r="I16" i="11"/>
  <c r="I16" i="25"/>
  <c r="I16" i="33"/>
  <c r="I16" i="3"/>
  <c r="I16" i="23"/>
  <c r="I16" i="21"/>
  <c r="I16" i="29"/>
  <c r="C16" i="36"/>
  <c r="I17" i="40" s="1"/>
  <c r="I16" i="13"/>
  <c r="I16" i="4"/>
  <c r="I16" i="27"/>
  <c r="L15" i="30"/>
  <c r="H15" i="30" s="1"/>
  <c r="G15" i="30" s="1"/>
  <c r="L15" i="5"/>
  <c r="H15" i="5" s="1"/>
  <c r="G15" i="5" s="1"/>
  <c r="L15" i="28"/>
  <c r="H15" i="28" s="1"/>
  <c r="G15" i="28" s="1"/>
  <c r="L15" i="27"/>
  <c r="H15" i="27" s="1"/>
  <c r="G15" i="27" s="1"/>
  <c r="L15" i="3"/>
  <c r="H15" i="3" s="1"/>
  <c r="G15" i="3" s="1"/>
  <c r="L15" i="29"/>
  <c r="H15" i="29" s="1"/>
  <c r="G15" i="29" s="1"/>
  <c r="L15" i="26"/>
  <c r="H15" i="26" s="1"/>
  <c r="G15" i="26" s="1"/>
  <c r="L15" i="13"/>
  <c r="H15" i="13" s="1"/>
  <c r="G15" i="13" s="1"/>
  <c r="L15" i="20"/>
  <c r="H15" i="20" s="1"/>
  <c r="G15" i="20" s="1"/>
  <c r="L15" i="4"/>
  <c r="H15" i="4" s="1"/>
  <c r="G15" i="4" s="1"/>
  <c r="J16" i="25"/>
  <c r="J16" i="33"/>
  <c r="J16" i="27"/>
  <c r="D16" i="36"/>
  <c r="J17" i="40" s="1"/>
  <c r="J16" i="4"/>
  <c r="J16" i="20"/>
  <c r="J16" i="26"/>
  <c r="J16" i="22"/>
  <c r="J16" i="21"/>
  <c r="J16" i="3"/>
  <c r="J16" i="34"/>
  <c r="J16" i="9"/>
  <c r="J16" i="19"/>
  <c r="J16" i="23"/>
  <c r="J16" i="35"/>
  <c r="J16" i="30"/>
  <c r="J16" i="32"/>
  <c r="J16" i="7"/>
  <c r="J16" i="1"/>
  <c r="J16" i="28"/>
  <c r="J16" i="29"/>
  <c r="J16" i="12"/>
  <c r="J16" i="31"/>
  <c r="J16" i="5"/>
  <c r="J16" i="24"/>
  <c r="J16" i="13"/>
  <c r="J16" i="6"/>
  <c r="J16" i="14"/>
  <c r="J16" i="11"/>
  <c r="J16" i="2"/>
  <c r="L15" i="12"/>
  <c r="H15" i="12" s="1"/>
  <c r="G15" i="12" s="1"/>
  <c r="L15" i="9"/>
  <c r="H15" i="9" s="1"/>
  <c r="G15" i="9" s="1"/>
  <c r="L15" i="11"/>
  <c r="H15" i="11" s="1"/>
  <c r="G15" i="11" s="1"/>
  <c r="L15" i="22"/>
  <c r="H15" i="22" s="1"/>
  <c r="G15" i="22" s="1"/>
  <c r="L15" i="23"/>
  <c r="H15" i="23" s="1"/>
  <c r="G15" i="23" s="1"/>
  <c r="L15" i="25"/>
  <c r="H15" i="25" s="1"/>
  <c r="G15" i="25" s="1"/>
  <c r="L15" i="14"/>
  <c r="H15" i="14" s="1"/>
  <c r="G15" i="14" s="1"/>
  <c r="L16" i="4" l="1"/>
  <c r="H16" i="4" s="1"/>
  <c r="G16" i="4" s="1"/>
  <c r="L16" i="14"/>
  <c r="H16" i="14" s="1"/>
  <c r="G16" i="14" s="1"/>
  <c r="L17" i="40"/>
  <c r="H17" i="40" s="1"/>
  <c r="G17" i="40" s="1"/>
  <c r="L16" i="27"/>
  <c r="H16" i="27" s="1"/>
  <c r="G16" i="27" s="1"/>
  <c r="L16" i="2"/>
  <c r="H16" i="2" s="1"/>
  <c r="G16" i="2" s="1"/>
  <c r="L16" i="13"/>
  <c r="H16" i="13" s="1"/>
  <c r="G16" i="13" s="1"/>
  <c r="L16" i="21"/>
  <c r="H16" i="21" s="1"/>
  <c r="G16" i="21" s="1"/>
  <c r="L16" i="31"/>
  <c r="H16" i="31" s="1"/>
  <c r="G16" i="31" s="1"/>
  <c r="L16" i="22"/>
  <c r="H16" i="22" s="1"/>
  <c r="G16" i="22" s="1"/>
  <c r="L16" i="5"/>
  <c r="H16" i="5" s="1"/>
  <c r="G16" i="5" s="1"/>
  <c r="L16" i="1"/>
  <c r="H16" i="1" s="1"/>
  <c r="G16" i="1" s="1"/>
  <c r="L16" i="20"/>
  <c r="H16" i="20" s="1"/>
  <c r="G16" i="20" s="1"/>
  <c r="L16" i="24"/>
  <c r="H16" i="24" s="1"/>
  <c r="G16" i="24" s="1"/>
  <c r="I17" i="5"/>
  <c r="I17" i="30"/>
  <c r="I17" i="12"/>
  <c r="I17" i="31"/>
  <c r="I17" i="11"/>
  <c r="I17" i="6"/>
  <c r="I17" i="32"/>
  <c r="I17" i="14"/>
  <c r="I17" i="35"/>
  <c r="I17" i="2"/>
  <c r="I17" i="25"/>
  <c r="C17" i="36"/>
  <c r="I18" i="40" s="1"/>
  <c r="I17" i="22"/>
  <c r="I17" i="13"/>
  <c r="I17" i="20"/>
  <c r="I17" i="1"/>
  <c r="I17" i="34"/>
  <c r="I17" i="24"/>
  <c r="I17" i="21"/>
  <c r="I17" i="3"/>
  <c r="I17" i="23"/>
  <c r="I17" i="26"/>
  <c r="I17" i="28"/>
  <c r="I17" i="19"/>
  <c r="I17" i="27"/>
  <c r="I17" i="4"/>
  <c r="I17" i="33"/>
  <c r="I17" i="29"/>
  <c r="I17" i="9"/>
  <c r="I17" i="7"/>
  <c r="L16" i="29"/>
  <c r="H16" i="29" s="1"/>
  <c r="G16" i="29" s="1"/>
  <c r="L16" i="23"/>
  <c r="H16" i="23" s="1"/>
  <c r="G16" i="23" s="1"/>
  <c r="L16" i="25"/>
  <c r="H16" i="25" s="1"/>
  <c r="G16" i="25" s="1"/>
  <c r="L16" i="9"/>
  <c r="H16" i="9" s="1"/>
  <c r="G16" i="9" s="1"/>
  <c r="L16" i="19"/>
  <c r="H16" i="19" s="1"/>
  <c r="G16" i="19" s="1"/>
  <c r="L16" i="32"/>
  <c r="H16" i="32" s="1"/>
  <c r="G16" i="32" s="1"/>
  <c r="L16" i="28"/>
  <c r="H16" i="28" s="1"/>
  <c r="G16" i="28" s="1"/>
  <c r="L16" i="12"/>
  <c r="H16" i="12" s="1"/>
  <c r="G16" i="12" s="1"/>
  <c r="L16" i="11"/>
  <c r="H16" i="11" s="1"/>
  <c r="G16" i="11" s="1"/>
  <c r="K17" i="9"/>
  <c r="K17" i="27"/>
  <c r="K17" i="13"/>
  <c r="K17" i="22"/>
  <c r="K17" i="35"/>
  <c r="K17" i="29"/>
  <c r="K17" i="11"/>
  <c r="K17" i="33"/>
  <c r="K17" i="4"/>
  <c r="K17" i="14"/>
  <c r="K17" i="28"/>
  <c r="K17" i="12"/>
  <c r="K17" i="30"/>
  <c r="K17" i="25"/>
  <c r="K17" i="20"/>
  <c r="K17" i="2"/>
  <c r="K17" i="5"/>
  <c r="K17" i="6"/>
  <c r="K17" i="23"/>
  <c r="K17" i="7"/>
  <c r="K17" i="26"/>
  <c r="K17" i="32"/>
  <c r="K17" i="31"/>
  <c r="K17" i="34"/>
  <c r="K17" i="21"/>
  <c r="E17" i="36"/>
  <c r="K18" i="40" s="1"/>
  <c r="K17" i="3"/>
  <c r="K17" i="24"/>
  <c r="K17" i="1"/>
  <c r="K17" i="19"/>
  <c r="L16" i="7"/>
  <c r="H16" i="7" s="1"/>
  <c r="G16" i="7" s="1"/>
  <c r="L16" i="3"/>
  <c r="H16" i="3" s="1"/>
  <c r="G16" i="3" s="1"/>
  <c r="L16" i="33"/>
  <c r="H16" i="33" s="1"/>
  <c r="G16" i="33" s="1"/>
  <c r="J17" i="31"/>
  <c r="J17" i="6"/>
  <c r="J17" i="27"/>
  <c r="J17" i="1"/>
  <c r="J17" i="20"/>
  <c r="J17" i="21"/>
  <c r="J17" i="26"/>
  <c r="J17" i="34"/>
  <c r="J17" i="3"/>
  <c r="J17" i="30"/>
  <c r="J17" i="19"/>
  <c r="J17" i="23"/>
  <c r="J17" i="4"/>
  <c r="J17" i="7"/>
  <c r="J17" i="9"/>
  <c r="J17" i="13"/>
  <c r="J17" i="14"/>
  <c r="J17" i="11"/>
  <c r="J17" i="24"/>
  <c r="J17" i="28"/>
  <c r="J17" i="22"/>
  <c r="J17" i="35"/>
  <c r="J17" i="29"/>
  <c r="J17" i="33"/>
  <c r="D17" i="36"/>
  <c r="J18" i="40" s="1"/>
  <c r="J17" i="5"/>
  <c r="J17" i="32"/>
  <c r="J17" i="2"/>
  <c r="J17" i="25"/>
  <c r="J17" i="12"/>
  <c r="L16" i="6"/>
  <c r="H16" i="6" s="1"/>
  <c r="G16" i="6" s="1"/>
  <c r="L16" i="35"/>
  <c r="H16" i="35" s="1"/>
  <c r="G16" i="35" s="1"/>
  <c r="M16" i="35" s="1"/>
  <c r="L16" i="26"/>
  <c r="H16" i="26" s="1"/>
  <c r="G16" i="26" s="1"/>
  <c r="L16" i="30"/>
  <c r="H16" i="30" s="1"/>
  <c r="G16" i="30" s="1"/>
  <c r="L16" i="34"/>
  <c r="H16" i="34" s="1"/>
  <c r="G16" i="34" s="1"/>
  <c r="L18" i="40" l="1"/>
  <c r="H18" i="40" s="1"/>
  <c r="G18" i="40" s="1"/>
  <c r="L17" i="20"/>
  <c r="H17" i="20" s="1"/>
  <c r="G17" i="20" s="1"/>
  <c r="L17" i="34"/>
  <c r="H17" i="34" s="1"/>
  <c r="G17" i="34" s="1"/>
  <c r="L17" i="25"/>
  <c r="H17" i="25" s="1"/>
  <c r="G17" i="25" s="1"/>
  <c r="L17" i="2"/>
  <c r="H17" i="2" s="1"/>
  <c r="G17" i="2" s="1"/>
  <c r="L17" i="3"/>
  <c r="H17" i="3" s="1"/>
  <c r="G17" i="3" s="1"/>
  <c r="L17" i="21"/>
  <c r="H17" i="21" s="1"/>
  <c r="G17" i="21" s="1"/>
  <c r="L17" i="24"/>
  <c r="H17" i="24" s="1"/>
  <c r="G17" i="24" s="1"/>
  <c r="L17" i="28"/>
  <c r="H17" i="28" s="1"/>
  <c r="G17" i="28" s="1"/>
  <c r="L17" i="26"/>
  <c r="H17" i="26" s="1"/>
  <c r="G17" i="26" s="1"/>
  <c r="L17" i="23"/>
  <c r="H17" i="23" s="1"/>
  <c r="G17" i="23" s="1"/>
  <c r="L17" i="1"/>
  <c r="H17" i="1" s="1"/>
  <c r="G17" i="1" s="1"/>
  <c r="K18" i="21"/>
  <c r="K18" i="20"/>
  <c r="E18" i="36"/>
  <c r="K19" i="40" s="1"/>
  <c r="K18" i="9"/>
  <c r="K18" i="35"/>
  <c r="K18" i="1"/>
  <c r="K18" i="25"/>
  <c r="K18" i="33"/>
  <c r="K18" i="22"/>
  <c r="K18" i="32"/>
  <c r="K18" i="11"/>
  <c r="K18" i="14"/>
  <c r="K18" i="24"/>
  <c r="K18" i="30"/>
  <c r="K18" i="2"/>
  <c r="K18" i="3"/>
  <c r="K18" i="7"/>
  <c r="K18" i="4"/>
  <c r="K18" i="13"/>
  <c r="K18" i="5"/>
  <c r="K18" i="29"/>
  <c r="K18" i="27"/>
  <c r="K18" i="12"/>
  <c r="K18" i="19"/>
  <c r="K18" i="6"/>
  <c r="K18" i="23"/>
  <c r="K18" i="26"/>
  <c r="K18" i="28"/>
  <c r="K18" i="34"/>
  <c r="K18" i="31"/>
  <c r="L17" i="22"/>
  <c r="H17" i="22" s="1"/>
  <c r="G17" i="22" s="1"/>
  <c r="I18" i="11"/>
  <c r="I18" i="3"/>
  <c r="I18" i="24"/>
  <c r="I18" i="27"/>
  <c r="I18" i="22"/>
  <c r="I18" i="20"/>
  <c r="I18" i="4"/>
  <c r="I18" i="26"/>
  <c r="I18" i="33"/>
  <c r="I18" i="19"/>
  <c r="I18" i="21"/>
  <c r="I18" i="35"/>
  <c r="I18" i="34"/>
  <c r="I18" i="1"/>
  <c r="I18" i="28"/>
  <c r="I18" i="7"/>
  <c r="I18" i="23"/>
  <c r="I18" i="12"/>
  <c r="C18" i="36"/>
  <c r="I19" i="40" s="1"/>
  <c r="I18" i="30"/>
  <c r="I18" i="5"/>
  <c r="I18" i="6"/>
  <c r="I18" i="9"/>
  <c r="I18" i="13"/>
  <c r="I18" i="29"/>
  <c r="I18" i="31"/>
  <c r="I18" i="32"/>
  <c r="I18" i="25"/>
  <c r="I18" i="2"/>
  <c r="I18" i="14"/>
  <c r="L17" i="35"/>
  <c r="H17" i="35" s="1"/>
  <c r="G17" i="35" s="1"/>
  <c r="M17" i="35" s="1"/>
  <c r="L17" i="14"/>
  <c r="H17" i="14" s="1"/>
  <c r="G17" i="14" s="1"/>
  <c r="L17" i="13"/>
  <c r="H17" i="13" s="1"/>
  <c r="G17" i="13" s="1"/>
  <c r="L17" i="7"/>
  <c r="H17" i="7" s="1"/>
  <c r="G17" i="7" s="1"/>
  <c r="L17" i="11"/>
  <c r="H17" i="11" s="1"/>
  <c r="G17" i="11" s="1"/>
  <c r="L17" i="31"/>
  <c r="H17" i="31" s="1"/>
  <c r="G17" i="31" s="1"/>
  <c r="L17" i="32"/>
  <c r="H17" i="32" s="1"/>
  <c r="G17" i="32" s="1"/>
  <c r="L17" i="6"/>
  <c r="H17" i="6" s="1"/>
  <c r="G17" i="6" s="1"/>
  <c r="L17" i="9"/>
  <c r="H17" i="9" s="1"/>
  <c r="G17" i="9" s="1"/>
  <c r="L17" i="29"/>
  <c r="H17" i="29" s="1"/>
  <c r="G17" i="29" s="1"/>
  <c r="L17" i="33"/>
  <c r="H17" i="33" s="1"/>
  <c r="G17" i="33" s="1"/>
  <c r="L17" i="12"/>
  <c r="H17" i="12" s="1"/>
  <c r="G17" i="12" s="1"/>
  <c r="L17" i="4"/>
  <c r="H17" i="4" s="1"/>
  <c r="G17" i="4" s="1"/>
  <c r="L17" i="30"/>
  <c r="H17" i="30" s="1"/>
  <c r="G17" i="30" s="1"/>
  <c r="J18" i="25"/>
  <c r="J18" i="31"/>
  <c r="J18" i="29"/>
  <c r="J18" i="28"/>
  <c r="J18" i="19"/>
  <c r="J18" i="23"/>
  <c r="J18" i="9"/>
  <c r="J18" i="5"/>
  <c r="J18" i="35"/>
  <c r="J18" i="3"/>
  <c r="J18" i="26"/>
  <c r="J18" i="21"/>
  <c r="J18" i="32"/>
  <c r="J18" i="11"/>
  <c r="J18" i="33"/>
  <c r="D18" i="36"/>
  <c r="J19" i="40" s="1"/>
  <c r="J18" i="34"/>
  <c r="J18" i="22"/>
  <c r="J18" i="30"/>
  <c r="J18" i="24"/>
  <c r="J18" i="12"/>
  <c r="J18" i="7"/>
  <c r="J18" i="6"/>
  <c r="J18" i="27"/>
  <c r="J18" i="14"/>
  <c r="J18" i="20"/>
  <c r="J18" i="2"/>
  <c r="J18" i="4"/>
  <c r="J18" i="13"/>
  <c r="J18" i="1"/>
  <c r="L17" i="27"/>
  <c r="H17" i="27" s="1"/>
  <c r="G17" i="27" s="1"/>
  <c r="L17" i="5"/>
  <c r="H17" i="5" s="1"/>
  <c r="G17" i="5" s="1"/>
  <c r="L17" i="19"/>
  <c r="H17" i="19" s="1"/>
  <c r="G17" i="19" s="1"/>
  <c r="L19" i="40" l="1"/>
  <c r="H19" i="40" s="1"/>
  <c r="G19" i="40" s="1"/>
  <c r="L18" i="14"/>
  <c r="H18" i="14" s="1"/>
  <c r="G18" i="14" s="1"/>
  <c r="L18" i="25"/>
  <c r="H18" i="25" s="1"/>
  <c r="G18" i="25" s="1"/>
  <c r="L18" i="20"/>
  <c r="H18" i="20" s="1"/>
  <c r="G18" i="20" s="1"/>
  <c r="L18" i="31"/>
  <c r="H18" i="31" s="1"/>
  <c r="G18" i="31" s="1"/>
  <c r="L18" i="19"/>
  <c r="H18" i="19" s="1"/>
  <c r="G18" i="19" s="1"/>
  <c r="L18" i="6"/>
  <c r="H18" i="6" s="1"/>
  <c r="G18" i="6" s="1"/>
  <c r="L18" i="26"/>
  <c r="H18" i="26" s="1"/>
  <c r="G18" i="26" s="1"/>
  <c r="L18" i="35"/>
  <c r="H18" i="35" s="1"/>
  <c r="G18" i="35" s="1"/>
  <c r="M18" i="35" s="1"/>
  <c r="L18" i="21"/>
  <c r="H18" i="21" s="1"/>
  <c r="G18" i="21" s="1"/>
  <c r="L18" i="7"/>
  <c r="H18" i="7" s="1"/>
  <c r="G18" i="7" s="1"/>
  <c r="L18" i="28"/>
  <c r="H18" i="28" s="1"/>
  <c r="G18" i="28" s="1"/>
  <c r="L18" i="1"/>
  <c r="H18" i="1" s="1"/>
  <c r="G18" i="1" s="1"/>
  <c r="L18" i="34"/>
  <c r="H18" i="34" s="1"/>
  <c r="G18" i="34" s="1"/>
  <c r="J19" i="7"/>
  <c r="J19" i="32"/>
  <c r="J19" i="28"/>
  <c r="D19" i="36"/>
  <c r="J20" i="40" s="1"/>
  <c r="J19" i="31"/>
  <c r="J19" i="4"/>
  <c r="J19" i="33"/>
  <c r="J19" i="23"/>
  <c r="J19" i="19"/>
  <c r="J19" i="14"/>
  <c r="J19" i="13"/>
  <c r="J19" i="9"/>
  <c r="J19" i="5"/>
  <c r="J19" i="34"/>
  <c r="J19" i="3"/>
  <c r="J19" i="24"/>
  <c r="J19" i="20"/>
  <c r="J19" i="29"/>
  <c r="J19" i="27"/>
  <c r="J19" i="11"/>
  <c r="J19" i="22"/>
  <c r="J19" i="6"/>
  <c r="J19" i="2"/>
  <c r="J19" i="35"/>
  <c r="J19" i="25"/>
  <c r="J19" i="26"/>
  <c r="J19" i="12"/>
  <c r="J19" i="1"/>
  <c r="J19" i="21"/>
  <c r="J19" i="30"/>
  <c r="L18" i="4"/>
  <c r="H18" i="4" s="1"/>
  <c r="G18" i="4" s="1"/>
  <c r="L18" i="22"/>
  <c r="H18" i="22" s="1"/>
  <c r="G18" i="22" s="1"/>
  <c r="L18" i="27"/>
  <c r="H18" i="27" s="1"/>
  <c r="G18" i="27" s="1"/>
  <c r="L18" i="24"/>
  <c r="H18" i="24" s="1"/>
  <c r="G18" i="24" s="1"/>
  <c r="L18" i="11"/>
  <c r="H18" i="11" s="1"/>
  <c r="G18" i="11" s="1"/>
  <c r="L18" i="13"/>
  <c r="H18" i="13" s="1"/>
  <c r="G18" i="13" s="1"/>
  <c r="L18" i="33"/>
  <c r="H18" i="33" s="1"/>
  <c r="G18" i="33" s="1"/>
  <c r="L18" i="2"/>
  <c r="H18" i="2" s="1"/>
  <c r="G18" i="2" s="1"/>
  <c r="L18" i="32"/>
  <c r="H18" i="32" s="1"/>
  <c r="G18" i="32" s="1"/>
  <c r="L18" i="3"/>
  <c r="H18" i="3" s="1"/>
  <c r="G18" i="3" s="1"/>
  <c r="L18" i="29"/>
  <c r="H18" i="29" s="1"/>
  <c r="G18" i="29" s="1"/>
  <c r="L18" i="9"/>
  <c r="H18" i="9" s="1"/>
  <c r="G18" i="9" s="1"/>
  <c r="L18" i="5"/>
  <c r="H18" i="5" s="1"/>
  <c r="G18" i="5" s="1"/>
  <c r="L18" i="30"/>
  <c r="H18" i="30" s="1"/>
  <c r="G18" i="30" s="1"/>
  <c r="K19" i="21"/>
  <c r="K19" i="9"/>
  <c r="K19" i="20"/>
  <c r="K19" i="19"/>
  <c r="K19" i="7"/>
  <c r="K19" i="3"/>
  <c r="K19" i="13"/>
  <c r="K19" i="34"/>
  <c r="K19" i="25"/>
  <c r="K19" i="12"/>
  <c r="K19" i="26"/>
  <c r="K19" i="4"/>
  <c r="K19" i="5"/>
  <c r="K19" i="27"/>
  <c r="K19" i="28"/>
  <c r="K19" i="22"/>
  <c r="K19" i="30"/>
  <c r="K19" i="35"/>
  <c r="K19" i="6"/>
  <c r="K19" i="31"/>
  <c r="K19" i="2"/>
  <c r="K19" i="33"/>
  <c r="K19" i="11"/>
  <c r="K19" i="29"/>
  <c r="K19" i="23"/>
  <c r="K19" i="32"/>
  <c r="E19" i="36"/>
  <c r="K20" i="40" s="1"/>
  <c r="K19" i="24"/>
  <c r="K19" i="1"/>
  <c r="K19" i="14"/>
  <c r="I19" i="14"/>
  <c r="I19" i="30"/>
  <c r="I19" i="5"/>
  <c r="I19" i="31"/>
  <c r="I19" i="33"/>
  <c r="C19" i="36"/>
  <c r="I20" i="40" s="1"/>
  <c r="I19" i="12"/>
  <c r="I19" i="3"/>
  <c r="I19" i="27"/>
  <c r="I19" i="4"/>
  <c r="I19" i="1"/>
  <c r="I19" i="26"/>
  <c r="I19" i="35"/>
  <c r="I19" i="21"/>
  <c r="L19" i="21" s="1"/>
  <c r="H19" i="21" s="1"/>
  <c r="G19" i="21" s="1"/>
  <c r="I19" i="29"/>
  <c r="I19" i="7"/>
  <c r="I19" i="25"/>
  <c r="I19" i="22"/>
  <c r="I19" i="13"/>
  <c r="I19" i="24"/>
  <c r="I19" i="28"/>
  <c r="I19" i="11"/>
  <c r="I19" i="2"/>
  <c r="I19" i="32"/>
  <c r="I19" i="6"/>
  <c r="I19" i="23"/>
  <c r="I19" i="9"/>
  <c r="I19" i="19"/>
  <c r="I19" i="34"/>
  <c r="I19" i="20"/>
  <c r="L18" i="12"/>
  <c r="H18" i="12" s="1"/>
  <c r="G18" i="12" s="1"/>
  <c r="L18" i="23"/>
  <c r="H18" i="23" s="1"/>
  <c r="G18" i="23" s="1"/>
  <c r="L20" i="40" l="1"/>
  <c r="H20" i="40" s="1"/>
  <c r="G20" i="40" s="1"/>
  <c r="L19" i="12"/>
  <c r="H19" i="12" s="1"/>
  <c r="G19" i="12" s="1"/>
  <c r="L19" i="26"/>
  <c r="H19" i="26" s="1"/>
  <c r="G19" i="26" s="1"/>
  <c r="L19" i="1"/>
  <c r="H19" i="1" s="1"/>
  <c r="G19" i="1" s="1"/>
  <c r="L19" i="4"/>
  <c r="H19" i="4" s="1"/>
  <c r="G19" i="4" s="1"/>
  <c r="L19" i="7"/>
  <c r="H19" i="7" s="1"/>
  <c r="G19" i="7" s="1"/>
  <c r="L19" i="25"/>
  <c r="H19" i="25" s="1"/>
  <c r="G19" i="25" s="1"/>
  <c r="L19" i="11"/>
  <c r="H19" i="11" s="1"/>
  <c r="G19" i="11" s="1"/>
  <c r="L19" i="28"/>
  <c r="H19" i="28" s="1"/>
  <c r="G19" i="28" s="1"/>
  <c r="L19" i="13"/>
  <c r="H19" i="13" s="1"/>
  <c r="G19" i="13" s="1"/>
  <c r="L19" i="24"/>
  <c r="H19" i="24" s="1"/>
  <c r="G19" i="24" s="1"/>
  <c r="L19" i="35"/>
  <c r="H19" i="35" s="1"/>
  <c r="G19" i="35" s="1"/>
  <c r="M19" i="35" s="1"/>
  <c r="L19" i="27"/>
  <c r="H19" i="27" s="1"/>
  <c r="G19" i="27" s="1"/>
  <c r="K20" i="33"/>
  <c r="E20" i="36"/>
  <c r="K21" i="40" s="1"/>
  <c r="K20" i="14"/>
  <c r="K20" i="23"/>
  <c r="K20" i="6"/>
  <c r="K20" i="31"/>
  <c r="K20" i="9"/>
  <c r="K20" i="35"/>
  <c r="K20" i="27"/>
  <c r="K20" i="25"/>
  <c r="K20" i="19"/>
  <c r="K20" i="29"/>
  <c r="K20" i="30"/>
  <c r="K20" i="13"/>
  <c r="K20" i="20"/>
  <c r="K20" i="32"/>
  <c r="K20" i="4"/>
  <c r="K20" i="11"/>
  <c r="K20" i="12"/>
  <c r="K20" i="7"/>
  <c r="K20" i="3"/>
  <c r="K20" i="34"/>
  <c r="K20" i="2"/>
  <c r="K20" i="1"/>
  <c r="K20" i="22"/>
  <c r="K20" i="28"/>
  <c r="K20" i="26"/>
  <c r="K20" i="24"/>
  <c r="K20" i="21"/>
  <c r="K20" i="5"/>
  <c r="L19" i="29"/>
  <c r="H19" i="29" s="1"/>
  <c r="G19" i="29" s="1"/>
  <c r="I20" i="2"/>
  <c r="I20" i="20"/>
  <c r="I20" i="13"/>
  <c r="I20" i="25"/>
  <c r="I20" i="9"/>
  <c r="I20" i="35"/>
  <c r="I20" i="29"/>
  <c r="I20" i="4"/>
  <c r="I20" i="32"/>
  <c r="I20" i="3"/>
  <c r="I20" i="22"/>
  <c r="C20" i="36"/>
  <c r="I21" i="40" s="1"/>
  <c r="I20" i="26"/>
  <c r="I20" i="19"/>
  <c r="I20" i="27"/>
  <c r="I20" i="33"/>
  <c r="I20" i="12"/>
  <c r="I20" i="7"/>
  <c r="I20" i="30"/>
  <c r="I20" i="23"/>
  <c r="I20" i="1"/>
  <c r="I20" i="34"/>
  <c r="I20" i="24"/>
  <c r="I20" i="21"/>
  <c r="I20" i="31"/>
  <c r="I20" i="5"/>
  <c r="I20" i="11"/>
  <c r="I20" i="28"/>
  <c r="I20" i="14"/>
  <c r="I20" i="6"/>
  <c r="L19" i="34"/>
  <c r="H19" i="34" s="1"/>
  <c r="G19" i="34" s="1"/>
  <c r="L19" i="31"/>
  <c r="H19" i="31" s="1"/>
  <c r="G19" i="31" s="1"/>
  <c r="L19" i="22"/>
  <c r="H19" i="22" s="1"/>
  <c r="G19" i="22" s="1"/>
  <c r="L19" i="3"/>
  <c r="H19" i="3" s="1"/>
  <c r="G19" i="3" s="1"/>
  <c r="L19" i="20"/>
  <c r="H19" i="20" s="1"/>
  <c r="G19" i="20" s="1"/>
  <c r="L19" i="33"/>
  <c r="H19" i="33" s="1"/>
  <c r="G19" i="33" s="1"/>
  <c r="L19" i="19"/>
  <c r="H19" i="19" s="1"/>
  <c r="G19" i="19" s="1"/>
  <c r="L19" i="9"/>
  <c r="H19" i="9" s="1"/>
  <c r="G19" i="9" s="1"/>
  <c r="L19" i="5"/>
  <c r="H19" i="5" s="1"/>
  <c r="G19" i="5" s="1"/>
  <c r="L19" i="23"/>
  <c r="H19" i="23" s="1"/>
  <c r="G19" i="23" s="1"/>
  <c r="L19" i="30"/>
  <c r="H19" i="30" s="1"/>
  <c r="G19" i="30" s="1"/>
  <c r="J20" i="3"/>
  <c r="J20" i="28"/>
  <c r="J20" i="21"/>
  <c r="J20" i="27"/>
  <c r="J20" i="25"/>
  <c r="J20" i="24"/>
  <c r="J20" i="5"/>
  <c r="J20" i="33"/>
  <c r="J20" i="30"/>
  <c r="J20" i="4"/>
  <c r="J20" i="14"/>
  <c r="J20" i="11"/>
  <c r="J20" i="2"/>
  <c r="J20" i="9"/>
  <c r="J20" i="13"/>
  <c r="J20" i="29"/>
  <c r="J20" i="20"/>
  <c r="J20" i="1"/>
  <c r="J20" i="7"/>
  <c r="J20" i="26"/>
  <c r="D20" i="36"/>
  <c r="J21" i="40" s="1"/>
  <c r="J20" i="6"/>
  <c r="J20" i="12"/>
  <c r="J20" i="23"/>
  <c r="J20" i="31"/>
  <c r="J20" i="19"/>
  <c r="J20" i="22"/>
  <c r="J20" i="34"/>
  <c r="J20" i="35"/>
  <c r="J20" i="32"/>
  <c r="L19" i="6"/>
  <c r="H19" i="6" s="1"/>
  <c r="G19" i="6" s="1"/>
  <c r="L19" i="14"/>
  <c r="H19" i="14" s="1"/>
  <c r="G19" i="14" s="1"/>
  <c r="L19" i="32"/>
  <c r="H19" i="32" s="1"/>
  <c r="G19" i="32" s="1"/>
  <c r="L19" i="2"/>
  <c r="H19" i="2" s="1"/>
  <c r="G19" i="2" s="1"/>
  <c r="L20" i="28" l="1"/>
  <c r="H20" i="28" s="1"/>
  <c r="G20" i="28" s="1"/>
  <c r="L21" i="40"/>
  <c r="H21" i="40" s="1"/>
  <c r="G21" i="40" s="1"/>
  <c r="L20" i="6"/>
  <c r="H20" i="6" s="1"/>
  <c r="G20" i="6" s="1"/>
  <c r="L20" i="35"/>
  <c r="H20" i="35" s="1"/>
  <c r="G20" i="35" s="1"/>
  <c r="M20" i="35" s="1"/>
  <c r="L20" i="5"/>
  <c r="H20" i="5" s="1"/>
  <c r="G20" i="5" s="1"/>
  <c r="L20" i="25"/>
  <c r="H20" i="25" s="1"/>
  <c r="G20" i="25" s="1"/>
  <c r="L20" i="32"/>
  <c r="H20" i="32" s="1"/>
  <c r="G20" i="32" s="1"/>
  <c r="L20" i="31"/>
  <c r="H20" i="31" s="1"/>
  <c r="G20" i="31" s="1"/>
  <c r="L20" i="14"/>
  <c r="H20" i="14" s="1"/>
  <c r="G20" i="14" s="1"/>
  <c r="L20" i="21"/>
  <c r="H20" i="21" s="1"/>
  <c r="G20" i="21" s="1"/>
  <c r="L20" i="34"/>
  <c r="H20" i="34" s="1"/>
  <c r="G20" i="34" s="1"/>
  <c r="L20" i="22"/>
  <c r="H20" i="22" s="1"/>
  <c r="G20" i="22" s="1"/>
  <c r="L20" i="19"/>
  <c r="H20" i="19" s="1"/>
  <c r="G20" i="19" s="1"/>
  <c r="L20" i="26"/>
  <c r="H20" i="26" s="1"/>
  <c r="G20" i="26" s="1"/>
  <c r="I21" i="35"/>
  <c r="I21" i="25"/>
  <c r="I21" i="6"/>
  <c r="I21" i="19"/>
  <c r="I21" i="14"/>
  <c r="I21" i="20"/>
  <c r="I21" i="22"/>
  <c r="I21" i="3"/>
  <c r="I21" i="34"/>
  <c r="I21" i="28"/>
  <c r="I21" i="2"/>
  <c r="I21" i="29"/>
  <c r="I21" i="12"/>
  <c r="I21" i="1"/>
  <c r="I21" i="9"/>
  <c r="I21" i="24"/>
  <c r="I21" i="33"/>
  <c r="I21" i="31"/>
  <c r="I21" i="7"/>
  <c r="I21" i="23"/>
  <c r="I21" i="13"/>
  <c r="I21" i="4"/>
  <c r="I21" i="5"/>
  <c r="I21" i="30"/>
  <c r="I21" i="32"/>
  <c r="I21" i="26"/>
  <c r="I21" i="27"/>
  <c r="I21" i="21"/>
  <c r="C21" i="36"/>
  <c r="I22" i="40" s="1"/>
  <c r="I21" i="11"/>
  <c r="L20" i="3"/>
  <c r="H20" i="3" s="1"/>
  <c r="G20" i="3" s="1"/>
  <c r="L20" i="29"/>
  <c r="H20" i="29" s="1"/>
  <c r="G20" i="29" s="1"/>
  <c r="J21" i="34"/>
  <c r="J21" i="2"/>
  <c r="J21" i="14"/>
  <c r="J21" i="7"/>
  <c r="J21" i="31"/>
  <c r="J21" i="25"/>
  <c r="J21" i="11"/>
  <c r="D21" i="36"/>
  <c r="J22" i="40" s="1"/>
  <c r="J21" i="28"/>
  <c r="J21" i="27"/>
  <c r="J21" i="13"/>
  <c r="J21" i="33"/>
  <c r="J21" i="9"/>
  <c r="J21" i="35"/>
  <c r="J21" i="30"/>
  <c r="J21" i="12"/>
  <c r="J21" i="20"/>
  <c r="J21" i="6"/>
  <c r="J21" i="1"/>
  <c r="J21" i="23"/>
  <c r="J21" i="24"/>
  <c r="J21" i="5"/>
  <c r="J21" i="22"/>
  <c r="J21" i="29"/>
  <c r="J21" i="21"/>
  <c r="J21" i="4"/>
  <c r="J21" i="3"/>
  <c r="J21" i="26"/>
  <c r="J21" i="32"/>
  <c r="J21" i="19"/>
  <c r="L20" i="4"/>
  <c r="H20" i="4" s="1"/>
  <c r="G20" i="4" s="1"/>
  <c r="L20" i="1"/>
  <c r="H20" i="1" s="1"/>
  <c r="G20" i="1" s="1"/>
  <c r="L20" i="11"/>
  <c r="H20" i="11" s="1"/>
  <c r="G20" i="11" s="1"/>
  <c r="L20" i="20"/>
  <c r="H20" i="20" s="1"/>
  <c r="G20" i="20" s="1"/>
  <c r="L20" i="2"/>
  <c r="H20" i="2" s="1"/>
  <c r="G20" i="2" s="1"/>
  <c r="L20" i="24"/>
  <c r="H20" i="24" s="1"/>
  <c r="G20" i="24" s="1"/>
  <c r="L20" i="23"/>
  <c r="H20" i="23" s="1"/>
  <c r="G20" i="23" s="1"/>
  <c r="L20" i="30"/>
  <c r="H20" i="30" s="1"/>
  <c r="G20" i="30" s="1"/>
  <c r="L20" i="9"/>
  <c r="H20" i="9" s="1"/>
  <c r="G20" i="9" s="1"/>
  <c r="L20" i="13"/>
  <c r="H20" i="13" s="1"/>
  <c r="G20" i="13" s="1"/>
  <c r="K21" i="20"/>
  <c r="K21" i="22"/>
  <c r="K21" i="30"/>
  <c r="K21" i="29"/>
  <c r="K21" i="7"/>
  <c r="K21" i="9"/>
  <c r="K21" i="13"/>
  <c r="K21" i="21"/>
  <c r="K21" i="31"/>
  <c r="K21" i="4"/>
  <c r="K21" i="6"/>
  <c r="K21" i="12"/>
  <c r="K21" i="11"/>
  <c r="K21" i="5"/>
  <c r="K21" i="1"/>
  <c r="K21" i="33"/>
  <c r="K21" i="25"/>
  <c r="K21" i="24"/>
  <c r="K21" i="19"/>
  <c r="K21" i="34"/>
  <c r="K21" i="26"/>
  <c r="K21" i="28"/>
  <c r="K21" i="27"/>
  <c r="K21" i="14"/>
  <c r="E21" i="36"/>
  <c r="K22" i="40" s="1"/>
  <c r="K21" i="32"/>
  <c r="K21" i="23"/>
  <c r="K21" i="3"/>
  <c r="K21" i="2"/>
  <c r="K21" i="35"/>
  <c r="L20" i="7"/>
  <c r="H20" i="7" s="1"/>
  <c r="G20" i="7" s="1"/>
  <c r="L20" i="12"/>
  <c r="H20" i="12" s="1"/>
  <c r="G20" i="12" s="1"/>
  <c r="L20" i="33"/>
  <c r="H20" i="33" s="1"/>
  <c r="G20" i="33" s="1"/>
  <c r="L20" i="27"/>
  <c r="H20" i="27" s="1"/>
  <c r="G20" i="27" s="1"/>
  <c r="L22" i="40" l="1"/>
  <c r="H22" i="40" s="1"/>
  <c r="G22" i="40" s="1"/>
  <c r="L21" i="29"/>
  <c r="H21" i="29" s="1"/>
  <c r="G21" i="29" s="1"/>
  <c r="L21" i="31"/>
  <c r="H21" i="31" s="1"/>
  <c r="G21" i="31" s="1"/>
  <c r="L21" i="20"/>
  <c r="H21" i="20" s="1"/>
  <c r="G21" i="20" s="1"/>
  <c r="L21" i="7"/>
  <c r="H21" i="7" s="1"/>
  <c r="G21" i="7" s="1"/>
  <c r="L21" i="2"/>
  <c r="H21" i="2" s="1"/>
  <c r="G21" i="2" s="1"/>
  <c r="L21" i="23"/>
  <c r="H21" i="23" s="1"/>
  <c r="G21" i="23" s="1"/>
  <c r="L21" i="4"/>
  <c r="H21" i="4" s="1"/>
  <c r="G21" i="4" s="1"/>
  <c r="L21" i="13"/>
  <c r="H21" i="13" s="1"/>
  <c r="G21" i="13" s="1"/>
  <c r="L21" i="30"/>
  <c r="H21" i="30" s="1"/>
  <c r="G21" i="30" s="1"/>
  <c r="L21" i="5"/>
  <c r="H21" i="5" s="1"/>
  <c r="G21" i="5" s="1"/>
  <c r="L21" i="33"/>
  <c r="H21" i="33" s="1"/>
  <c r="G21" i="33" s="1"/>
  <c r="L21" i="9"/>
  <c r="H21" i="9" s="1"/>
  <c r="G21" i="9" s="1"/>
  <c r="J22" i="2"/>
  <c r="J22" i="19"/>
  <c r="J22" i="27"/>
  <c r="J22" i="23"/>
  <c r="J22" i="34"/>
  <c r="J22" i="14"/>
  <c r="J22" i="24"/>
  <c r="J22" i="30"/>
  <c r="J22" i="21"/>
  <c r="J22" i="28"/>
  <c r="J22" i="11"/>
  <c r="J22" i="4"/>
  <c r="J22" i="13"/>
  <c r="J22" i="9"/>
  <c r="J22" i="25"/>
  <c r="J22" i="22"/>
  <c r="J22" i="32"/>
  <c r="J22" i="29"/>
  <c r="J22" i="33"/>
  <c r="J22" i="7"/>
  <c r="J22" i="20"/>
  <c r="D22" i="36"/>
  <c r="J23" i="40" s="1"/>
  <c r="J22" i="6"/>
  <c r="J22" i="26"/>
  <c r="J22" i="31"/>
  <c r="J22" i="5"/>
  <c r="J22" i="12"/>
  <c r="J22" i="1"/>
  <c r="J22" i="35"/>
  <c r="J22" i="3"/>
  <c r="L21" i="24"/>
  <c r="H21" i="24" s="1"/>
  <c r="G21" i="24" s="1"/>
  <c r="L21" i="12"/>
  <c r="H21" i="12" s="1"/>
  <c r="G21" i="12" s="1"/>
  <c r="L21" i="28"/>
  <c r="H21" i="28" s="1"/>
  <c r="G21" i="28" s="1"/>
  <c r="L21" i="3"/>
  <c r="H21" i="3" s="1"/>
  <c r="G21" i="3" s="1"/>
  <c r="L21" i="11"/>
  <c r="H21" i="11" s="1"/>
  <c r="G21" i="11" s="1"/>
  <c r="L21" i="21"/>
  <c r="H21" i="21" s="1"/>
  <c r="G21" i="21" s="1"/>
  <c r="L21" i="1"/>
  <c r="H21" i="1" s="1"/>
  <c r="G21" i="1" s="1"/>
  <c r="L21" i="34"/>
  <c r="H21" i="34" s="1"/>
  <c r="G21" i="34" s="1"/>
  <c r="L21" i="22"/>
  <c r="H21" i="22" s="1"/>
  <c r="G21" i="22" s="1"/>
  <c r="I22" i="32"/>
  <c r="I22" i="20"/>
  <c r="I22" i="4"/>
  <c r="C22" i="36"/>
  <c r="I23" i="40" s="1"/>
  <c r="I22" i="29"/>
  <c r="I22" i="14"/>
  <c r="I22" i="21"/>
  <c r="I22" i="27"/>
  <c r="I22" i="2"/>
  <c r="I22" i="31"/>
  <c r="I22" i="1"/>
  <c r="I22" i="9"/>
  <c r="I22" i="30"/>
  <c r="I22" i="24"/>
  <c r="I22" i="13"/>
  <c r="I22" i="28"/>
  <c r="I22" i="23"/>
  <c r="I22" i="22"/>
  <c r="I22" i="33"/>
  <c r="I22" i="12"/>
  <c r="I22" i="11"/>
  <c r="I22" i="25"/>
  <c r="I22" i="35"/>
  <c r="I22" i="7"/>
  <c r="I22" i="6"/>
  <c r="I22" i="5"/>
  <c r="I22" i="3"/>
  <c r="I22" i="19"/>
  <c r="I22" i="26"/>
  <c r="I22" i="34"/>
  <c r="L21" i="14"/>
  <c r="H21" i="14" s="1"/>
  <c r="G21" i="14" s="1"/>
  <c r="L21" i="19"/>
  <c r="H21" i="19" s="1"/>
  <c r="G21" i="19" s="1"/>
  <c r="L21" i="27"/>
  <c r="H21" i="27" s="1"/>
  <c r="G21" i="27" s="1"/>
  <c r="L21" i="6"/>
  <c r="H21" i="6" s="1"/>
  <c r="G21" i="6" s="1"/>
  <c r="L21" i="26"/>
  <c r="H21" i="26" s="1"/>
  <c r="G21" i="26" s="1"/>
  <c r="L21" i="25"/>
  <c r="H21" i="25" s="1"/>
  <c r="G21" i="25" s="1"/>
  <c r="K22" i="4"/>
  <c r="K22" i="9"/>
  <c r="K22" i="25"/>
  <c r="K22" i="7"/>
  <c r="K22" i="11"/>
  <c r="K22" i="31"/>
  <c r="K22" i="19"/>
  <c r="E22" i="36"/>
  <c r="K23" i="40" s="1"/>
  <c r="K22" i="35"/>
  <c r="K22" i="1"/>
  <c r="K22" i="5"/>
  <c r="K22" i="30"/>
  <c r="K22" i="26"/>
  <c r="K22" i="29"/>
  <c r="K22" i="20"/>
  <c r="K22" i="32"/>
  <c r="K22" i="3"/>
  <c r="K22" i="27"/>
  <c r="K22" i="21"/>
  <c r="K22" i="14"/>
  <c r="K22" i="13"/>
  <c r="K22" i="23"/>
  <c r="K22" i="2"/>
  <c r="K22" i="28"/>
  <c r="K22" i="6"/>
  <c r="K22" i="12"/>
  <c r="K22" i="24"/>
  <c r="K22" i="34"/>
  <c r="K22" i="33"/>
  <c r="K22" i="22"/>
  <c r="L21" i="32"/>
  <c r="H21" i="32" s="1"/>
  <c r="G21" i="32" s="1"/>
  <c r="L21" i="35"/>
  <c r="H21" i="35" s="1"/>
  <c r="G21" i="35" s="1"/>
  <c r="M21" i="35" s="1"/>
  <c r="L22" i="12" l="1"/>
  <c r="H22" i="12" s="1"/>
  <c r="G22" i="12" s="1"/>
  <c r="L23" i="40"/>
  <c r="H23" i="40" s="1"/>
  <c r="G23" i="40" s="1"/>
  <c r="L22" i="23"/>
  <c r="H22" i="23" s="1"/>
  <c r="G22" i="23" s="1"/>
  <c r="L22" i="35"/>
  <c r="H22" i="35" s="1"/>
  <c r="G22" i="35" s="1"/>
  <c r="M22" i="35" s="1"/>
  <c r="L22" i="11"/>
  <c r="H22" i="11" s="1"/>
  <c r="G22" i="11" s="1"/>
  <c r="L22" i="6"/>
  <c r="H22" i="6" s="1"/>
  <c r="G22" i="6" s="1"/>
  <c r="L22" i="4"/>
  <c r="H22" i="4" s="1"/>
  <c r="G22" i="4" s="1"/>
  <c r="L22" i="5"/>
  <c r="H22" i="5" s="1"/>
  <c r="G22" i="5" s="1"/>
  <c r="L22" i="26"/>
  <c r="H22" i="26" s="1"/>
  <c r="G22" i="26" s="1"/>
  <c r="L22" i="29"/>
  <c r="H22" i="29" s="1"/>
  <c r="G22" i="29" s="1"/>
  <c r="L22" i="19"/>
  <c r="H22" i="19" s="1"/>
  <c r="G22" i="19" s="1"/>
  <c r="L22" i="21"/>
  <c r="H22" i="21" s="1"/>
  <c r="G22" i="21" s="1"/>
  <c r="L22" i="34"/>
  <c r="H22" i="34" s="1"/>
  <c r="G22" i="34" s="1"/>
  <c r="L22" i="14"/>
  <c r="H22" i="14" s="1"/>
  <c r="G22" i="14" s="1"/>
  <c r="L22" i="32"/>
  <c r="H22" i="32" s="1"/>
  <c r="G22" i="32" s="1"/>
  <c r="J23" i="3"/>
  <c r="J23" i="4"/>
  <c r="J23" i="2"/>
  <c r="D23" i="36"/>
  <c r="J24" i="40" s="1"/>
  <c r="J23" i="29"/>
  <c r="J23" i="27"/>
  <c r="J23" i="13"/>
  <c r="J23" i="22"/>
  <c r="J23" i="7"/>
  <c r="J23" i="31"/>
  <c r="J23" i="35"/>
  <c r="J23" i="1"/>
  <c r="J23" i="5"/>
  <c r="J23" i="28"/>
  <c r="J23" i="6"/>
  <c r="J23" i="30"/>
  <c r="J23" i="9"/>
  <c r="J23" i="19"/>
  <c r="J23" i="20"/>
  <c r="J23" i="14"/>
  <c r="J23" i="26"/>
  <c r="J23" i="25"/>
  <c r="J23" i="23"/>
  <c r="J23" i="33"/>
  <c r="J23" i="12"/>
  <c r="J23" i="34"/>
  <c r="J23" i="24"/>
  <c r="J23" i="32"/>
  <c r="J23" i="11"/>
  <c r="J23" i="21"/>
  <c r="L22" i="3"/>
  <c r="H22" i="3" s="1"/>
  <c r="G22" i="3" s="1"/>
  <c r="L22" i="24"/>
  <c r="H22" i="24" s="1"/>
  <c r="G22" i="24" s="1"/>
  <c r="L22" i="7"/>
  <c r="H22" i="7" s="1"/>
  <c r="G22" i="7" s="1"/>
  <c r="L22" i="25"/>
  <c r="H22" i="25" s="1"/>
  <c r="G22" i="25" s="1"/>
  <c r="L22" i="22"/>
  <c r="H22" i="22" s="1"/>
  <c r="G22" i="22" s="1"/>
  <c r="I23" i="21"/>
  <c r="I23" i="33"/>
  <c r="I23" i="19"/>
  <c r="I23" i="26"/>
  <c r="I23" i="13"/>
  <c r="I23" i="1"/>
  <c r="I23" i="30"/>
  <c r="I23" i="9"/>
  <c r="I23" i="5"/>
  <c r="C23" i="36"/>
  <c r="I24" i="40" s="1"/>
  <c r="I23" i="22"/>
  <c r="I23" i="28"/>
  <c r="I23" i="31"/>
  <c r="I23" i="25"/>
  <c r="I23" i="32"/>
  <c r="I23" i="7"/>
  <c r="I23" i="12"/>
  <c r="I23" i="29"/>
  <c r="I23" i="24"/>
  <c r="I23" i="3"/>
  <c r="I23" i="4"/>
  <c r="I23" i="23"/>
  <c r="I23" i="27"/>
  <c r="I23" i="34"/>
  <c r="I23" i="6"/>
  <c r="I23" i="20"/>
  <c r="I23" i="35"/>
  <c r="I23" i="2"/>
  <c r="I23" i="11"/>
  <c r="I23" i="14"/>
  <c r="L22" i="20"/>
  <c r="H22" i="20" s="1"/>
  <c r="G22" i="20" s="1"/>
  <c r="K23" i="26"/>
  <c r="K23" i="12"/>
  <c r="K23" i="14"/>
  <c r="K23" i="11"/>
  <c r="K23" i="20"/>
  <c r="K23" i="23"/>
  <c r="K23" i="34"/>
  <c r="K23" i="5"/>
  <c r="K23" i="9"/>
  <c r="K23" i="32"/>
  <c r="K23" i="4"/>
  <c r="K23" i="30"/>
  <c r="K23" i="33"/>
  <c r="K23" i="31"/>
  <c r="K23" i="21"/>
  <c r="K23" i="27"/>
  <c r="K23" i="24"/>
  <c r="K23" i="2"/>
  <c r="E23" i="36"/>
  <c r="K24" i="40" s="1"/>
  <c r="K23" i="13"/>
  <c r="K23" i="19"/>
  <c r="K23" i="3"/>
  <c r="K23" i="28"/>
  <c r="K23" i="25"/>
  <c r="K23" i="6"/>
  <c r="K23" i="1"/>
  <c r="K23" i="35"/>
  <c r="K23" i="29"/>
  <c r="K23" i="7"/>
  <c r="K23" i="22"/>
  <c r="L22" i="33"/>
  <c r="H22" i="33" s="1"/>
  <c r="G22" i="33" s="1"/>
  <c r="L22" i="28"/>
  <c r="H22" i="28" s="1"/>
  <c r="G22" i="28" s="1"/>
  <c r="L22" i="13"/>
  <c r="H22" i="13" s="1"/>
  <c r="G22" i="13" s="1"/>
  <c r="L22" i="30"/>
  <c r="H22" i="30" s="1"/>
  <c r="G22" i="30" s="1"/>
  <c r="L22" i="9"/>
  <c r="H22" i="9" s="1"/>
  <c r="G22" i="9" s="1"/>
  <c r="L22" i="1"/>
  <c r="H22" i="1" s="1"/>
  <c r="G22" i="1" s="1"/>
  <c r="L22" i="31"/>
  <c r="H22" i="31" s="1"/>
  <c r="G22" i="31" s="1"/>
  <c r="L22" i="2"/>
  <c r="H22" i="2" s="1"/>
  <c r="G22" i="2" s="1"/>
  <c r="L22" i="27"/>
  <c r="H22" i="27" s="1"/>
  <c r="G22" i="27" s="1"/>
  <c r="L24" i="40" l="1"/>
  <c r="H24" i="40" s="1"/>
  <c r="G24" i="40" s="1"/>
  <c r="L23" i="34"/>
  <c r="H23" i="34" s="1"/>
  <c r="G23" i="34" s="1"/>
  <c r="L23" i="4"/>
  <c r="H23" i="4" s="1"/>
  <c r="G23" i="4" s="1"/>
  <c r="L23" i="33"/>
  <c r="H23" i="33" s="1"/>
  <c r="G23" i="33" s="1"/>
  <c r="L23" i="2"/>
  <c r="H23" i="2" s="1"/>
  <c r="G23" i="2" s="1"/>
  <c r="L23" i="13"/>
  <c r="H23" i="13" s="1"/>
  <c r="G23" i="13" s="1"/>
  <c r="L23" i="21"/>
  <c r="H23" i="21" s="1"/>
  <c r="G23" i="21" s="1"/>
  <c r="L23" i="5"/>
  <c r="H23" i="5" s="1"/>
  <c r="G23" i="5" s="1"/>
  <c r="L23" i="9"/>
  <c r="H23" i="9" s="1"/>
  <c r="G23" i="9" s="1"/>
  <c r="L23" i="30"/>
  <c r="H23" i="30" s="1"/>
  <c r="G23" i="30" s="1"/>
  <c r="L23" i="27"/>
  <c r="H23" i="27" s="1"/>
  <c r="G23" i="27" s="1"/>
  <c r="L23" i="28"/>
  <c r="H23" i="28" s="1"/>
  <c r="G23" i="28" s="1"/>
  <c r="L23" i="22"/>
  <c r="H23" i="22" s="1"/>
  <c r="G23" i="22" s="1"/>
  <c r="I24" i="2"/>
  <c r="I24" i="26"/>
  <c r="I24" i="27"/>
  <c r="I24" i="13"/>
  <c r="I24" i="22"/>
  <c r="I24" i="31"/>
  <c r="I24" i="21"/>
  <c r="I24" i="6"/>
  <c r="I24" i="28"/>
  <c r="I24" i="25"/>
  <c r="I24" i="7"/>
  <c r="I24" i="23"/>
  <c r="I24" i="1"/>
  <c r="I24" i="33"/>
  <c r="I24" i="5"/>
  <c r="I24" i="9"/>
  <c r="I24" i="29"/>
  <c r="I24" i="14"/>
  <c r="I24" i="34"/>
  <c r="I24" i="3"/>
  <c r="I24" i="32"/>
  <c r="I24" i="20"/>
  <c r="I24" i="30"/>
  <c r="I24" i="11"/>
  <c r="C24" i="36"/>
  <c r="I25" i="40" s="1"/>
  <c r="I24" i="24"/>
  <c r="I24" i="12"/>
  <c r="I24" i="4"/>
  <c r="I24" i="35"/>
  <c r="I24" i="19"/>
  <c r="L23" i="14"/>
  <c r="H23" i="14" s="1"/>
  <c r="G23" i="14" s="1"/>
  <c r="L23" i="11"/>
  <c r="H23" i="11" s="1"/>
  <c r="G23" i="11" s="1"/>
  <c r="L23" i="35"/>
  <c r="H23" i="35" s="1"/>
  <c r="G23" i="35" s="1"/>
  <c r="M23" i="35" s="1"/>
  <c r="L23" i="20"/>
  <c r="H23" i="20" s="1"/>
  <c r="G23" i="20" s="1"/>
  <c r="L23" i="3"/>
  <c r="H23" i="3" s="1"/>
  <c r="G23" i="3" s="1"/>
  <c r="K24" i="21"/>
  <c r="K24" i="11"/>
  <c r="K24" i="12"/>
  <c r="K24" i="20"/>
  <c r="K24" i="6"/>
  <c r="K24" i="35"/>
  <c r="K24" i="26"/>
  <c r="K24" i="24"/>
  <c r="K24" i="34"/>
  <c r="K24" i="9"/>
  <c r="K24" i="13"/>
  <c r="K24" i="31"/>
  <c r="E24" i="36"/>
  <c r="K25" i="40" s="1"/>
  <c r="K24" i="33"/>
  <c r="K24" i="28"/>
  <c r="K24" i="25"/>
  <c r="K24" i="4"/>
  <c r="K24" i="3"/>
  <c r="K24" i="29"/>
  <c r="K24" i="30"/>
  <c r="K24" i="7"/>
  <c r="K24" i="32"/>
  <c r="K24" i="14"/>
  <c r="K24" i="19"/>
  <c r="K24" i="2"/>
  <c r="K24" i="5"/>
  <c r="K24" i="1"/>
  <c r="K24" i="22"/>
  <c r="K24" i="27"/>
  <c r="K24" i="23"/>
  <c r="L23" i="6"/>
  <c r="H23" i="6" s="1"/>
  <c r="G23" i="6" s="1"/>
  <c r="L23" i="24"/>
  <c r="H23" i="24" s="1"/>
  <c r="G23" i="24" s="1"/>
  <c r="L23" i="1"/>
  <c r="H23" i="1" s="1"/>
  <c r="G23" i="1" s="1"/>
  <c r="L23" i="26"/>
  <c r="H23" i="26" s="1"/>
  <c r="G23" i="26" s="1"/>
  <c r="L23" i="19"/>
  <c r="H23" i="19" s="1"/>
  <c r="G23" i="19" s="1"/>
  <c r="L23" i="23"/>
  <c r="H23" i="23" s="1"/>
  <c r="G23" i="23" s="1"/>
  <c r="L23" i="29"/>
  <c r="H23" i="29" s="1"/>
  <c r="G23" i="29" s="1"/>
  <c r="L23" i="12"/>
  <c r="H23" i="12" s="1"/>
  <c r="G23" i="12" s="1"/>
  <c r="J24" i="24"/>
  <c r="J24" i="34"/>
  <c r="J24" i="29"/>
  <c r="J24" i="28"/>
  <c r="J24" i="30"/>
  <c r="J24" i="3"/>
  <c r="D24" i="36"/>
  <c r="J25" i="40" s="1"/>
  <c r="J24" i="27"/>
  <c r="J24" i="25"/>
  <c r="J24" i="19"/>
  <c r="J24" i="33"/>
  <c r="J24" i="11"/>
  <c r="J24" i="26"/>
  <c r="J24" i="20"/>
  <c r="J24" i="12"/>
  <c r="J24" i="1"/>
  <c r="J24" i="22"/>
  <c r="J24" i="32"/>
  <c r="J24" i="4"/>
  <c r="J24" i="31"/>
  <c r="J24" i="5"/>
  <c r="J24" i="9"/>
  <c r="J24" i="6"/>
  <c r="J24" i="7"/>
  <c r="J24" i="21"/>
  <c r="J24" i="13"/>
  <c r="J24" i="14"/>
  <c r="J24" i="35"/>
  <c r="J24" i="23"/>
  <c r="J24" i="2"/>
  <c r="L23" i="7"/>
  <c r="H23" i="7" s="1"/>
  <c r="G23" i="7" s="1"/>
  <c r="L23" i="32"/>
  <c r="H23" i="32" s="1"/>
  <c r="G23" i="32" s="1"/>
  <c r="L23" i="25"/>
  <c r="H23" i="25" s="1"/>
  <c r="G23" i="25" s="1"/>
  <c r="L23" i="31"/>
  <c r="H23" i="31" s="1"/>
  <c r="G23" i="31" s="1"/>
  <c r="L25" i="40" l="1"/>
  <c r="H25" i="40" s="1"/>
  <c r="G25" i="40" s="1"/>
  <c r="L24" i="7"/>
  <c r="H24" i="7" s="1"/>
  <c r="G24" i="7" s="1"/>
  <c r="L24" i="28"/>
  <c r="H24" i="28" s="1"/>
  <c r="G24" i="28" s="1"/>
  <c r="L24" i="29"/>
  <c r="H24" i="29" s="1"/>
  <c r="G24" i="29" s="1"/>
  <c r="L24" i="14"/>
  <c r="H24" i="14" s="1"/>
  <c r="G24" i="14" s="1"/>
  <c r="L24" i="33"/>
  <c r="H24" i="33" s="1"/>
  <c r="G24" i="33" s="1"/>
  <c r="L24" i="32"/>
  <c r="H24" i="32" s="1"/>
  <c r="G24" i="32" s="1"/>
  <c r="L24" i="3"/>
  <c r="H24" i="3" s="1"/>
  <c r="G24" i="3" s="1"/>
  <c r="L24" i="11"/>
  <c r="H24" i="11" s="1"/>
  <c r="G24" i="11" s="1"/>
  <c r="L24" i="30"/>
  <c r="H24" i="30" s="1"/>
  <c r="G24" i="30" s="1"/>
  <c r="L24" i="20"/>
  <c r="H24" i="20" s="1"/>
  <c r="G24" i="20" s="1"/>
  <c r="L24" i="1"/>
  <c r="H24" i="1" s="1"/>
  <c r="G24" i="1" s="1"/>
  <c r="L24" i="9"/>
  <c r="H24" i="9" s="1"/>
  <c r="G24" i="9" s="1"/>
  <c r="L24" i="23"/>
  <c r="H24" i="23" s="1"/>
  <c r="G24" i="23" s="1"/>
  <c r="K25" i="32"/>
  <c r="K25" i="14"/>
  <c r="K25" i="11"/>
  <c r="K25" i="12"/>
  <c r="K25" i="22"/>
  <c r="E25" i="36"/>
  <c r="K26" i="40" s="1"/>
  <c r="K25" i="21"/>
  <c r="K25" i="31"/>
  <c r="K25" i="33"/>
  <c r="K25" i="24"/>
  <c r="K25" i="35"/>
  <c r="K25" i="19"/>
  <c r="K25" i="4"/>
  <c r="K25" i="13"/>
  <c r="K25" i="23"/>
  <c r="K25" i="1"/>
  <c r="K25" i="7"/>
  <c r="K25" i="5"/>
  <c r="K25" i="9"/>
  <c r="K25" i="6"/>
  <c r="K25" i="27"/>
  <c r="K25" i="26"/>
  <c r="K25" i="29"/>
  <c r="K25" i="34"/>
  <c r="K25" i="20"/>
  <c r="K25" i="28"/>
  <c r="K25" i="30"/>
  <c r="K25" i="2"/>
  <c r="K25" i="3"/>
  <c r="K25" i="25"/>
  <c r="L24" i="34"/>
  <c r="H24" i="34" s="1"/>
  <c r="G24" i="34" s="1"/>
  <c r="L24" i="5"/>
  <c r="H24" i="5" s="1"/>
  <c r="G24" i="5" s="1"/>
  <c r="L24" i="21"/>
  <c r="H24" i="21" s="1"/>
  <c r="G24" i="21" s="1"/>
  <c r="L24" i="19"/>
  <c r="H24" i="19" s="1"/>
  <c r="G24" i="19" s="1"/>
  <c r="L24" i="35"/>
  <c r="H24" i="35" s="1"/>
  <c r="G24" i="35" s="1"/>
  <c r="M24" i="35" s="1"/>
  <c r="L24" i="4"/>
  <c r="H24" i="4" s="1"/>
  <c r="G24" i="4" s="1"/>
  <c r="L24" i="25"/>
  <c r="H24" i="25" s="1"/>
  <c r="G24" i="25" s="1"/>
  <c r="J25" i="23"/>
  <c r="J25" i="2"/>
  <c r="J25" i="29"/>
  <c r="J25" i="24"/>
  <c r="J25" i="9"/>
  <c r="J25" i="6"/>
  <c r="J25" i="3"/>
  <c r="J25" i="11"/>
  <c r="J25" i="33"/>
  <c r="J25" i="30"/>
  <c r="J25" i="32"/>
  <c r="J25" i="13"/>
  <c r="J25" i="19"/>
  <c r="J25" i="27"/>
  <c r="J25" i="28"/>
  <c r="J25" i="22"/>
  <c r="J25" i="12"/>
  <c r="J25" i="4"/>
  <c r="J25" i="7"/>
  <c r="J25" i="21"/>
  <c r="J25" i="5"/>
  <c r="J25" i="26"/>
  <c r="J25" i="25"/>
  <c r="J25" i="14"/>
  <c r="D25" i="36"/>
  <c r="J26" i="40" s="1"/>
  <c r="J25" i="1"/>
  <c r="J25" i="35"/>
  <c r="J25" i="34"/>
  <c r="J25" i="31"/>
  <c r="J25" i="20"/>
  <c r="L24" i="6"/>
  <c r="H24" i="6" s="1"/>
  <c r="G24" i="6" s="1"/>
  <c r="L24" i="31"/>
  <c r="H24" i="31" s="1"/>
  <c r="G24" i="31" s="1"/>
  <c r="L24" i="22"/>
  <c r="H24" i="22" s="1"/>
  <c r="G24" i="22" s="1"/>
  <c r="L24" i="13"/>
  <c r="H24" i="13" s="1"/>
  <c r="G24" i="13" s="1"/>
  <c r="L24" i="12"/>
  <c r="H24" i="12" s="1"/>
  <c r="G24" i="12" s="1"/>
  <c r="L24" i="27"/>
  <c r="H24" i="27" s="1"/>
  <c r="G24" i="27" s="1"/>
  <c r="L24" i="24"/>
  <c r="H24" i="24" s="1"/>
  <c r="G24" i="24" s="1"/>
  <c r="L24" i="26"/>
  <c r="H24" i="26" s="1"/>
  <c r="G24" i="26" s="1"/>
  <c r="I25" i="4"/>
  <c r="C25" i="36"/>
  <c r="I26" i="40" s="1"/>
  <c r="I25" i="2"/>
  <c r="I25" i="12"/>
  <c r="I25" i="31"/>
  <c r="I25" i="30"/>
  <c r="I25" i="32"/>
  <c r="I25" i="26"/>
  <c r="I25" i="35"/>
  <c r="I25" i="22"/>
  <c r="I25" i="27"/>
  <c r="I25" i="6"/>
  <c r="I25" i="29"/>
  <c r="I25" i="28"/>
  <c r="I25" i="11"/>
  <c r="I25" i="33"/>
  <c r="I25" i="23"/>
  <c r="I25" i="21"/>
  <c r="I25" i="5"/>
  <c r="I25" i="34"/>
  <c r="I25" i="3"/>
  <c r="I25" i="9"/>
  <c r="I25" i="20"/>
  <c r="I25" i="19"/>
  <c r="I25" i="24"/>
  <c r="I25" i="13"/>
  <c r="I25" i="14"/>
  <c r="I25" i="25"/>
  <c r="I25" i="7"/>
  <c r="I25" i="1"/>
  <c r="L24" i="2"/>
  <c r="H24" i="2" s="1"/>
  <c r="G24" i="2" s="1"/>
  <c r="L25" i="30" l="1"/>
  <c r="H25" i="30" s="1"/>
  <c r="G25" i="30" s="1"/>
  <c r="L25" i="32"/>
  <c r="H25" i="32" s="1"/>
  <c r="G25" i="32" s="1"/>
  <c r="L26" i="40"/>
  <c r="H26" i="40" s="1"/>
  <c r="G26" i="40" s="1"/>
  <c r="L25" i="26"/>
  <c r="H25" i="26" s="1"/>
  <c r="G25" i="26" s="1"/>
  <c r="L25" i="22"/>
  <c r="H25" i="22" s="1"/>
  <c r="G25" i="22" s="1"/>
  <c r="L25" i="12"/>
  <c r="H25" i="12" s="1"/>
  <c r="G25" i="12" s="1"/>
  <c r="L25" i="29"/>
  <c r="H25" i="29" s="1"/>
  <c r="G25" i="29" s="1"/>
  <c r="L25" i="28"/>
  <c r="H25" i="28" s="1"/>
  <c r="G25" i="28" s="1"/>
  <c r="L25" i="21"/>
  <c r="H25" i="21" s="1"/>
  <c r="G25" i="21" s="1"/>
  <c r="L25" i="23"/>
  <c r="H25" i="23" s="1"/>
  <c r="G25" i="23" s="1"/>
  <c r="L25" i="33"/>
  <c r="H25" i="33" s="1"/>
  <c r="G25" i="33" s="1"/>
  <c r="L25" i="6"/>
  <c r="H25" i="6" s="1"/>
  <c r="G25" i="6" s="1"/>
  <c r="J26" i="20"/>
  <c r="J26" i="4"/>
  <c r="J26" i="13"/>
  <c r="J26" i="1"/>
  <c r="J26" i="25"/>
  <c r="J26" i="24"/>
  <c r="J26" i="34"/>
  <c r="J26" i="28"/>
  <c r="J26" i="30"/>
  <c r="D26" i="36"/>
  <c r="J27" i="40" s="1"/>
  <c r="J26" i="26"/>
  <c r="J26" i="22"/>
  <c r="J26" i="29"/>
  <c r="J26" i="23"/>
  <c r="J26" i="6"/>
  <c r="J26" i="35"/>
  <c r="J26" i="21"/>
  <c r="J26" i="11"/>
  <c r="J26" i="7"/>
  <c r="J26" i="32"/>
  <c r="J26" i="31"/>
  <c r="J26" i="33"/>
  <c r="J26" i="3"/>
  <c r="J26" i="27"/>
  <c r="J26" i="2"/>
  <c r="J26" i="9"/>
  <c r="J26" i="14"/>
  <c r="J26" i="19"/>
  <c r="J26" i="12"/>
  <c r="J26" i="5"/>
  <c r="L25" i="35"/>
  <c r="H25" i="35" s="1"/>
  <c r="G25" i="35" s="1"/>
  <c r="M25" i="35" s="1"/>
  <c r="L25" i="31"/>
  <c r="H25" i="31" s="1"/>
  <c r="G25" i="31" s="1"/>
  <c r="L25" i="25"/>
  <c r="H25" i="25" s="1"/>
  <c r="G25" i="25" s="1"/>
  <c r="L25" i="2"/>
  <c r="H25" i="2" s="1"/>
  <c r="G25" i="2" s="1"/>
  <c r="I26" i="27"/>
  <c r="I26" i="29"/>
  <c r="I26" i="22"/>
  <c r="I26" i="4"/>
  <c r="I26" i="32"/>
  <c r="I26" i="33"/>
  <c r="I26" i="6"/>
  <c r="I26" i="3"/>
  <c r="I26" i="19"/>
  <c r="I26" i="35"/>
  <c r="I26" i="5"/>
  <c r="I26" i="24"/>
  <c r="I26" i="23"/>
  <c r="I26" i="9"/>
  <c r="I26" i="25"/>
  <c r="I26" i="7"/>
  <c r="I26" i="1"/>
  <c r="I26" i="20"/>
  <c r="I26" i="13"/>
  <c r="I26" i="2"/>
  <c r="I26" i="11"/>
  <c r="I26" i="26"/>
  <c r="I26" i="12"/>
  <c r="I26" i="31"/>
  <c r="I26" i="28"/>
  <c r="I26" i="14"/>
  <c r="I26" i="34"/>
  <c r="I26" i="30"/>
  <c r="C26" i="36"/>
  <c r="I27" i="40" s="1"/>
  <c r="I26" i="21"/>
  <c r="L25" i="4"/>
  <c r="H25" i="4" s="1"/>
  <c r="G25" i="4" s="1"/>
  <c r="L25" i="19"/>
  <c r="H25" i="19" s="1"/>
  <c r="G25" i="19" s="1"/>
  <c r="L25" i="9"/>
  <c r="H25" i="9" s="1"/>
  <c r="G25" i="9" s="1"/>
  <c r="L25" i="3"/>
  <c r="H25" i="3" s="1"/>
  <c r="G25" i="3" s="1"/>
  <c r="L25" i="34"/>
  <c r="H25" i="34" s="1"/>
  <c r="G25" i="34" s="1"/>
  <c r="L25" i="11"/>
  <c r="H25" i="11" s="1"/>
  <c r="G25" i="11" s="1"/>
  <c r="L25" i="27"/>
  <c r="H25" i="27" s="1"/>
  <c r="G25" i="27" s="1"/>
  <c r="L25" i="1"/>
  <c r="H25" i="1" s="1"/>
  <c r="G25" i="1" s="1"/>
  <c r="L25" i="7"/>
  <c r="H25" i="7" s="1"/>
  <c r="G25" i="7" s="1"/>
  <c r="L25" i="14"/>
  <c r="H25" i="14" s="1"/>
  <c r="G25" i="14" s="1"/>
  <c r="K26" i="31"/>
  <c r="K26" i="34"/>
  <c r="K26" i="26"/>
  <c r="K26" i="13"/>
  <c r="K26" i="4"/>
  <c r="K26" i="32"/>
  <c r="K26" i="5"/>
  <c r="K26" i="23"/>
  <c r="K26" i="9"/>
  <c r="K26" i="3"/>
  <c r="E26" i="36"/>
  <c r="K27" i="40" s="1"/>
  <c r="K26" i="28"/>
  <c r="K26" i="22"/>
  <c r="K26" i="11"/>
  <c r="K26" i="7"/>
  <c r="K26" i="27"/>
  <c r="K26" i="33"/>
  <c r="K26" i="21"/>
  <c r="K26" i="30"/>
  <c r="K26" i="6"/>
  <c r="K26" i="2"/>
  <c r="K26" i="1"/>
  <c r="K26" i="29"/>
  <c r="K26" i="14"/>
  <c r="K26" i="20"/>
  <c r="K26" i="35"/>
  <c r="K26" i="19"/>
  <c r="K26" i="12"/>
  <c r="K26" i="24"/>
  <c r="K26" i="25"/>
  <c r="L25" i="13"/>
  <c r="H25" i="13" s="1"/>
  <c r="G25" i="13" s="1"/>
  <c r="L25" i="24"/>
  <c r="H25" i="24" s="1"/>
  <c r="G25" i="24" s="1"/>
  <c r="L25" i="20"/>
  <c r="H25" i="20" s="1"/>
  <c r="G25" i="20" s="1"/>
  <c r="L25" i="5"/>
  <c r="H25" i="5" s="1"/>
  <c r="G25" i="5" s="1"/>
  <c r="L26" i="4" l="1"/>
  <c r="H26" i="4" s="1"/>
  <c r="G26" i="4" s="1"/>
  <c r="L26" i="12"/>
  <c r="H26" i="12" s="1"/>
  <c r="G26" i="12" s="1"/>
  <c r="L26" i="34"/>
  <c r="H26" i="34" s="1"/>
  <c r="G26" i="34" s="1"/>
  <c r="L27" i="40"/>
  <c r="H27" i="40" s="1"/>
  <c r="G27" i="40" s="1"/>
  <c r="L26" i="14"/>
  <c r="H26" i="14" s="1"/>
  <c r="G26" i="14" s="1"/>
  <c r="L26" i="19"/>
  <c r="H26" i="19" s="1"/>
  <c r="G26" i="19" s="1"/>
  <c r="L26" i="20"/>
  <c r="H26" i="20" s="1"/>
  <c r="G26" i="20" s="1"/>
  <c r="L26" i="35"/>
  <c r="H26" i="35" s="1"/>
  <c r="G26" i="35" s="1"/>
  <c r="M26" i="35" s="1"/>
  <c r="L26" i="23"/>
  <c r="H26" i="23" s="1"/>
  <c r="G26" i="23" s="1"/>
  <c r="L26" i="24"/>
  <c r="H26" i="24" s="1"/>
  <c r="G26" i="24" s="1"/>
  <c r="L26" i="5"/>
  <c r="H26" i="5" s="1"/>
  <c r="G26" i="5" s="1"/>
  <c r="L26" i="21"/>
  <c r="H26" i="21" s="1"/>
  <c r="G26" i="21" s="1"/>
  <c r="L26" i="30"/>
  <c r="H26" i="30" s="1"/>
  <c r="G26" i="30" s="1"/>
  <c r="L26" i="3"/>
  <c r="H26" i="3" s="1"/>
  <c r="G26" i="3" s="1"/>
  <c r="L26" i="6"/>
  <c r="H26" i="6" s="1"/>
  <c r="G26" i="6" s="1"/>
  <c r="L26" i="33"/>
  <c r="H26" i="33" s="1"/>
  <c r="G26" i="33" s="1"/>
  <c r="I27" i="34"/>
  <c r="I27" i="19"/>
  <c r="I27" i="7"/>
  <c r="I27" i="29"/>
  <c r="I27" i="32"/>
  <c r="I27" i="35"/>
  <c r="I27" i="6"/>
  <c r="I27" i="31"/>
  <c r="I27" i="30"/>
  <c r="I27" i="2"/>
  <c r="I27" i="14"/>
  <c r="I27" i="27"/>
  <c r="I27" i="33"/>
  <c r="I27" i="25"/>
  <c r="I27" i="11"/>
  <c r="I27" i="22"/>
  <c r="I27" i="21"/>
  <c r="I27" i="3"/>
  <c r="I27" i="28"/>
  <c r="I27" i="20"/>
  <c r="I27" i="1"/>
  <c r="I27" i="13"/>
  <c r="I27" i="5"/>
  <c r="I27" i="23"/>
  <c r="I27" i="9"/>
  <c r="I27" i="12"/>
  <c r="C27" i="36"/>
  <c r="I28" i="40" s="1"/>
  <c r="I27" i="4"/>
  <c r="I27" i="24"/>
  <c r="I27" i="26"/>
  <c r="L26" i="22"/>
  <c r="H26" i="22" s="1"/>
  <c r="G26" i="22" s="1"/>
  <c r="L26" i="28"/>
  <c r="H26" i="28" s="1"/>
  <c r="G26" i="28" s="1"/>
  <c r="L26" i="31"/>
  <c r="H26" i="31" s="1"/>
  <c r="G26" i="31" s="1"/>
  <c r="J27" i="25"/>
  <c r="J27" i="2"/>
  <c r="J27" i="29"/>
  <c r="J27" i="20"/>
  <c r="J27" i="30"/>
  <c r="J27" i="32"/>
  <c r="J27" i="11"/>
  <c r="J27" i="28"/>
  <c r="J27" i="1"/>
  <c r="D27" i="36"/>
  <c r="J28" i="40" s="1"/>
  <c r="J27" i="27"/>
  <c r="J27" i="3"/>
  <c r="J27" i="12"/>
  <c r="J27" i="23"/>
  <c r="J27" i="31"/>
  <c r="J27" i="33"/>
  <c r="J27" i="19"/>
  <c r="J27" i="5"/>
  <c r="J27" i="24"/>
  <c r="J27" i="26"/>
  <c r="J27" i="7"/>
  <c r="J27" i="35"/>
  <c r="J27" i="34"/>
  <c r="J27" i="4"/>
  <c r="J27" i="14"/>
  <c r="J27" i="9"/>
  <c r="J27" i="22"/>
  <c r="J27" i="6"/>
  <c r="J27" i="21"/>
  <c r="J27" i="13"/>
  <c r="L26" i="2"/>
  <c r="H26" i="2" s="1"/>
  <c r="G26" i="2" s="1"/>
  <c r="L26" i="13"/>
  <c r="H26" i="13" s="1"/>
  <c r="G26" i="13" s="1"/>
  <c r="L26" i="25"/>
  <c r="H26" i="25" s="1"/>
  <c r="G26" i="25" s="1"/>
  <c r="L26" i="32"/>
  <c r="H26" i="32" s="1"/>
  <c r="G26" i="32" s="1"/>
  <c r="K27" i="29"/>
  <c r="K27" i="13"/>
  <c r="K27" i="30"/>
  <c r="K27" i="34"/>
  <c r="K27" i="14"/>
  <c r="K27" i="22"/>
  <c r="K27" i="19"/>
  <c r="K27" i="21"/>
  <c r="K27" i="20"/>
  <c r="K27" i="24"/>
  <c r="K27" i="3"/>
  <c r="K27" i="4"/>
  <c r="K27" i="1"/>
  <c r="K27" i="33"/>
  <c r="K27" i="12"/>
  <c r="K27" i="25"/>
  <c r="K27" i="7"/>
  <c r="K27" i="32"/>
  <c r="K27" i="5"/>
  <c r="K27" i="23"/>
  <c r="K27" i="6"/>
  <c r="K27" i="28"/>
  <c r="K27" i="2"/>
  <c r="K27" i="31"/>
  <c r="E27" i="36"/>
  <c r="K28" i="40" s="1"/>
  <c r="K27" i="26"/>
  <c r="K27" i="9"/>
  <c r="K27" i="27"/>
  <c r="K27" i="11"/>
  <c r="K27" i="35"/>
  <c r="L26" i="29"/>
  <c r="H26" i="29" s="1"/>
  <c r="G26" i="29" s="1"/>
  <c r="L26" i="27"/>
  <c r="H26" i="27" s="1"/>
  <c r="G26" i="27" s="1"/>
  <c r="L26" i="26"/>
  <c r="H26" i="26" s="1"/>
  <c r="G26" i="26" s="1"/>
  <c r="L26" i="11"/>
  <c r="H26" i="11" s="1"/>
  <c r="G26" i="11" s="1"/>
  <c r="L26" i="1"/>
  <c r="H26" i="1" s="1"/>
  <c r="G26" i="1" s="1"/>
  <c r="L26" i="7"/>
  <c r="H26" i="7" s="1"/>
  <c r="G26" i="7" s="1"/>
  <c r="L26" i="9"/>
  <c r="H26" i="9" s="1"/>
  <c r="G26" i="9" s="1"/>
  <c r="L28" i="40" l="1"/>
  <c r="H28" i="40" s="1"/>
  <c r="G28" i="40" s="1"/>
  <c r="L27" i="27"/>
  <c r="H27" i="27" s="1"/>
  <c r="G27" i="27" s="1"/>
  <c r="L27" i="33"/>
  <c r="H27" i="33" s="1"/>
  <c r="G27" i="33" s="1"/>
  <c r="L27" i="14"/>
  <c r="H27" i="14" s="1"/>
  <c r="G27" i="14" s="1"/>
  <c r="L27" i="26"/>
  <c r="H27" i="26" s="1"/>
  <c r="G27" i="26" s="1"/>
  <c r="L27" i="25"/>
  <c r="H27" i="25" s="1"/>
  <c r="G27" i="25" s="1"/>
  <c r="L27" i="28"/>
  <c r="H27" i="28" s="1"/>
  <c r="G27" i="28" s="1"/>
  <c r="L27" i="22"/>
  <c r="H27" i="22" s="1"/>
  <c r="G27" i="22" s="1"/>
  <c r="L27" i="3"/>
  <c r="H27" i="3" s="1"/>
  <c r="G27" i="3" s="1"/>
  <c r="L27" i="21"/>
  <c r="H27" i="21" s="1"/>
  <c r="G27" i="21" s="1"/>
  <c r="L27" i="11"/>
  <c r="H27" i="11" s="1"/>
  <c r="G27" i="11" s="1"/>
  <c r="L27" i="30"/>
  <c r="H27" i="30" s="1"/>
  <c r="G27" i="30" s="1"/>
  <c r="J28" i="3"/>
  <c r="J28" i="33"/>
  <c r="J28" i="12"/>
  <c r="J28" i="6"/>
  <c r="J28" i="34"/>
  <c r="J28" i="28"/>
  <c r="J28" i="35"/>
  <c r="J28" i="19"/>
  <c r="J28" i="21"/>
  <c r="J28" i="4"/>
  <c r="J28" i="13"/>
  <c r="J28" i="29"/>
  <c r="D28" i="36"/>
  <c r="J29" i="40" s="1"/>
  <c r="J28" i="31"/>
  <c r="J28" i="32"/>
  <c r="J28" i="27"/>
  <c r="J28" i="24"/>
  <c r="J28" i="22"/>
  <c r="J28" i="11"/>
  <c r="J28" i="20"/>
  <c r="J28" i="25"/>
  <c r="J28" i="30"/>
  <c r="J28" i="14"/>
  <c r="J28" i="9"/>
  <c r="J28" i="7"/>
  <c r="J28" i="1"/>
  <c r="J28" i="2"/>
  <c r="J28" i="26"/>
  <c r="J28" i="5"/>
  <c r="J28" i="23"/>
  <c r="L27" i="2"/>
  <c r="H27" i="2" s="1"/>
  <c r="G27" i="2" s="1"/>
  <c r="L27" i="31"/>
  <c r="H27" i="31" s="1"/>
  <c r="G27" i="31" s="1"/>
  <c r="L27" i="35"/>
  <c r="H27" i="35" s="1"/>
  <c r="G27" i="35" s="1"/>
  <c r="M27" i="35" s="1"/>
  <c r="L27" i="24"/>
  <c r="H27" i="24" s="1"/>
  <c r="G27" i="24" s="1"/>
  <c r="L27" i="4"/>
  <c r="H27" i="4" s="1"/>
  <c r="G27" i="4" s="1"/>
  <c r="L27" i="7"/>
  <c r="H27" i="7" s="1"/>
  <c r="G27" i="7" s="1"/>
  <c r="L27" i="19"/>
  <c r="H27" i="19" s="1"/>
  <c r="G27" i="19" s="1"/>
  <c r="L27" i="9"/>
  <c r="H27" i="9" s="1"/>
  <c r="G27" i="9" s="1"/>
  <c r="L27" i="23"/>
  <c r="H27" i="23" s="1"/>
  <c r="G27" i="23" s="1"/>
  <c r="L27" i="13"/>
  <c r="H27" i="13" s="1"/>
  <c r="G27" i="13" s="1"/>
  <c r="L27" i="1"/>
  <c r="H27" i="1" s="1"/>
  <c r="G27" i="1" s="1"/>
  <c r="L27" i="6"/>
  <c r="H27" i="6" s="1"/>
  <c r="G27" i="6" s="1"/>
  <c r="L27" i="32"/>
  <c r="H27" i="32" s="1"/>
  <c r="G27" i="32" s="1"/>
  <c r="L27" i="29"/>
  <c r="H27" i="29" s="1"/>
  <c r="G27" i="29" s="1"/>
  <c r="I28" i="24"/>
  <c r="I28" i="22"/>
  <c r="I28" i="25"/>
  <c r="I28" i="32"/>
  <c r="I28" i="13"/>
  <c r="I28" i="4"/>
  <c r="I28" i="31"/>
  <c r="I28" i="3"/>
  <c r="I28" i="9"/>
  <c r="I28" i="30"/>
  <c r="I28" i="19"/>
  <c r="I28" i="5"/>
  <c r="I28" i="1"/>
  <c r="I28" i="33"/>
  <c r="I28" i="6"/>
  <c r="I28" i="7"/>
  <c r="I28" i="20"/>
  <c r="I28" i="23"/>
  <c r="I28" i="34"/>
  <c r="I28" i="29"/>
  <c r="I28" i="12"/>
  <c r="I28" i="14"/>
  <c r="I28" i="27"/>
  <c r="I28" i="26"/>
  <c r="I28" i="21"/>
  <c r="I28" i="28"/>
  <c r="C28" i="36"/>
  <c r="I29" i="40" s="1"/>
  <c r="I28" i="2"/>
  <c r="I28" i="35"/>
  <c r="I28" i="11"/>
  <c r="L27" i="12"/>
  <c r="H27" i="12" s="1"/>
  <c r="G27" i="12" s="1"/>
  <c r="L27" i="34"/>
  <c r="H27" i="34" s="1"/>
  <c r="G27" i="34" s="1"/>
  <c r="L27" i="5"/>
  <c r="H27" i="5" s="1"/>
  <c r="G27" i="5" s="1"/>
  <c r="K28" i="13"/>
  <c r="K28" i="19"/>
  <c r="K28" i="23"/>
  <c r="K28" i="11"/>
  <c r="K28" i="34"/>
  <c r="K28" i="7"/>
  <c r="K28" i="33"/>
  <c r="K28" i="14"/>
  <c r="K28" i="2"/>
  <c r="K28" i="30"/>
  <c r="K28" i="4"/>
  <c r="K28" i="20"/>
  <c r="K28" i="32"/>
  <c r="K28" i="35"/>
  <c r="K28" i="1"/>
  <c r="K28" i="12"/>
  <c r="K28" i="22"/>
  <c r="K28" i="9"/>
  <c r="K28" i="27"/>
  <c r="K28" i="3"/>
  <c r="K28" i="21"/>
  <c r="K28" i="5"/>
  <c r="K28" i="31"/>
  <c r="K28" i="6"/>
  <c r="K28" i="24"/>
  <c r="E28" i="36"/>
  <c r="K29" i="40" s="1"/>
  <c r="K28" i="28"/>
  <c r="K28" i="25"/>
  <c r="K28" i="26"/>
  <c r="K28" i="29"/>
  <c r="L27" i="20"/>
  <c r="H27" i="20" s="1"/>
  <c r="G27" i="20" s="1"/>
  <c r="L28" i="6" l="1"/>
  <c r="H28" i="6" s="1"/>
  <c r="G28" i="6" s="1"/>
  <c r="L29" i="40"/>
  <c r="H29" i="40" s="1"/>
  <c r="G29" i="40" s="1"/>
  <c r="L28" i="34"/>
  <c r="H28" i="34" s="1"/>
  <c r="G28" i="34" s="1"/>
  <c r="L28" i="5"/>
  <c r="H28" i="5" s="1"/>
  <c r="G28" i="5" s="1"/>
  <c r="L28" i="23"/>
  <c r="H28" i="23" s="1"/>
  <c r="G28" i="23" s="1"/>
  <c r="L28" i="29"/>
  <c r="H28" i="29" s="1"/>
  <c r="G28" i="29" s="1"/>
  <c r="L28" i="7"/>
  <c r="H28" i="7" s="1"/>
  <c r="G28" i="7" s="1"/>
  <c r="L28" i="9"/>
  <c r="H28" i="9" s="1"/>
  <c r="G28" i="9" s="1"/>
  <c r="L28" i="3"/>
  <c r="H28" i="3" s="1"/>
  <c r="G28" i="3" s="1"/>
  <c r="L28" i="14"/>
  <c r="H28" i="14" s="1"/>
  <c r="G28" i="14" s="1"/>
  <c r="L28" i="26"/>
  <c r="H28" i="26" s="1"/>
  <c r="G28" i="26" s="1"/>
  <c r="L28" i="27"/>
  <c r="H28" i="27" s="1"/>
  <c r="G28" i="27" s="1"/>
  <c r="L28" i="28"/>
  <c r="H28" i="28" s="1"/>
  <c r="G28" i="28" s="1"/>
  <c r="L28" i="21"/>
  <c r="H28" i="21" s="1"/>
  <c r="G28" i="21" s="1"/>
  <c r="L28" i="24"/>
  <c r="H28" i="24" s="1"/>
  <c r="G28" i="24" s="1"/>
  <c r="L28" i="12"/>
  <c r="H28" i="12" s="1"/>
  <c r="G28" i="12" s="1"/>
  <c r="L28" i="20"/>
  <c r="H28" i="20" s="1"/>
  <c r="G28" i="20" s="1"/>
  <c r="L28" i="22"/>
  <c r="H28" i="22" s="1"/>
  <c r="G28" i="22" s="1"/>
  <c r="J29" i="28"/>
  <c r="J29" i="34"/>
  <c r="J29" i="4"/>
  <c r="J29" i="9"/>
  <c r="J29" i="27"/>
  <c r="J29" i="21"/>
  <c r="J29" i="19"/>
  <c r="J29" i="2"/>
  <c r="J29" i="23"/>
  <c r="J29" i="31"/>
  <c r="J29" i="11"/>
  <c r="J29" i="7"/>
  <c r="J29" i="29"/>
  <c r="J29" i="32"/>
  <c r="J29" i="12"/>
  <c r="J29" i="24"/>
  <c r="J29" i="5"/>
  <c r="J29" i="30"/>
  <c r="J29" i="35"/>
  <c r="J29" i="13"/>
  <c r="J29" i="33"/>
  <c r="J29" i="14"/>
  <c r="J29" i="20"/>
  <c r="D29" i="36"/>
  <c r="J30" i="40" s="1"/>
  <c r="J29" i="26"/>
  <c r="J29" i="22"/>
  <c r="J29" i="3"/>
  <c r="J29" i="1"/>
  <c r="J29" i="6"/>
  <c r="J29" i="25"/>
  <c r="L28" i="33"/>
  <c r="H28" i="33" s="1"/>
  <c r="G28" i="33" s="1"/>
  <c r="L28" i="1"/>
  <c r="H28" i="1" s="1"/>
  <c r="G28" i="1" s="1"/>
  <c r="K29" i="14"/>
  <c r="K29" i="19"/>
  <c r="K29" i="4"/>
  <c r="K29" i="12"/>
  <c r="K29" i="6"/>
  <c r="K29" i="24"/>
  <c r="K29" i="30"/>
  <c r="K29" i="33"/>
  <c r="K29" i="26"/>
  <c r="K29" i="29"/>
  <c r="K29" i="27"/>
  <c r="K29" i="23"/>
  <c r="E29" i="36"/>
  <c r="K30" i="40" s="1"/>
  <c r="K29" i="25"/>
  <c r="K29" i="28"/>
  <c r="K29" i="35"/>
  <c r="K29" i="13"/>
  <c r="K29" i="2"/>
  <c r="K29" i="34"/>
  <c r="K29" i="21"/>
  <c r="K29" i="11"/>
  <c r="K29" i="20"/>
  <c r="K29" i="5"/>
  <c r="K29" i="7"/>
  <c r="K29" i="32"/>
  <c r="K29" i="22"/>
  <c r="K29" i="31"/>
  <c r="K29" i="3"/>
  <c r="K29" i="1"/>
  <c r="K29" i="9"/>
  <c r="L28" i="19"/>
  <c r="H28" i="19" s="1"/>
  <c r="G28" i="19" s="1"/>
  <c r="L28" i="30"/>
  <c r="H28" i="30" s="1"/>
  <c r="G28" i="30" s="1"/>
  <c r="L28" i="31"/>
  <c r="H28" i="31" s="1"/>
  <c r="G28" i="31" s="1"/>
  <c r="L28" i="11"/>
  <c r="H28" i="11" s="1"/>
  <c r="G28" i="11" s="1"/>
  <c r="L28" i="2"/>
  <c r="H28" i="2" s="1"/>
  <c r="G28" i="2" s="1"/>
  <c r="L28" i="4"/>
  <c r="H28" i="4" s="1"/>
  <c r="G28" i="4" s="1"/>
  <c r="L28" i="35"/>
  <c r="H28" i="35" s="1"/>
  <c r="G28" i="35" s="1"/>
  <c r="M28" i="35" s="1"/>
  <c r="L28" i="13"/>
  <c r="H28" i="13" s="1"/>
  <c r="G28" i="13" s="1"/>
  <c r="L28" i="32"/>
  <c r="H28" i="32" s="1"/>
  <c r="G28" i="32" s="1"/>
  <c r="I29" i="34"/>
  <c r="I29" i="7"/>
  <c r="I29" i="5"/>
  <c r="I29" i="14"/>
  <c r="I29" i="31"/>
  <c r="I29" i="11"/>
  <c r="C29" i="36"/>
  <c r="I30" i="40" s="1"/>
  <c r="I29" i="25"/>
  <c r="I29" i="3"/>
  <c r="I29" i="21"/>
  <c r="I29" i="33"/>
  <c r="I29" i="1"/>
  <c r="I29" i="22"/>
  <c r="I29" i="28"/>
  <c r="I29" i="19"/>
  <c r="I29" i="32"/>
  <c r="I29" i="2"/>
  <c r="I29" i="24"/>
  <c r="I29" i="13"/>
  <c r="I29" i="26"/>
  <c r="I29" i="23"/>
  <c r="I29" i="6"/>
  <c r="I29" i="29"/>
  <c r="I29" i="4"/>
  <c r="I29" i="27"/>
  <c r="I29" i="30"/>
  <c r="I29" i="20"/>
  <c r="I29" i="35"/>
  <c r="I29" i="12"/>
  <c r="I29" i="9"/>
  <c r="L28" i="25"/>
  <c r="H28" i="25" s="1"/>
  <c r="G28" i="25" s="1"/>
  <c r="L30" i="40" l="1"/>
  <c r="H30" i="40" s="1"/>
  <c r="G30" i="40" s="1"/>
  <c r="L29" i="21"/>
  <c r="H29" i="21" s="1"/>
  <c r="G29" i="21" s="1"/>
  <c r="L29" i="25"/>
  <c r="H29" i="25" s="1"/>
  <c r="G29" i="25" s="1"/>
  <c r="L29" i="28"/>
  <c r="H29" i="28" s="1"/>
  <c r="G29" i="28" s="1"/>
  <c r="L29" i="22"/>
  <c r="H29" i="22" s="1"/>
  <c r="G29" i="22" s="1"/>
  <c r="L29" i="19"/>
  <c r="H29" i="19" s="1"/>
  <c r="G29" i="19" s="1"/>
  <c r="L29" i="32"/>
  <c r="H29" i="32" s="1"/>
  <c r="G29" i="32" s="1"/>
  <c r="L29" i="2"/>
  <c r="H29" i="2" s="1"/>
  <c r="G29" i="2" s="1"/>
  <c r="L29" i="24"/>
  <c r="H29" i="24" s="1"/>
  <c r="G29" i="24" s="1"/>
  <c r="L29" i="6"/>
  <c r="H29" i="6" s="1"/>
  <c r="G29" i="6" s="1"/>
  <c r="L29" i="23"/>
  <c r="H29" i="23" s="1"/>
  <c r="G29" i="23" s="1"/>
  <c r="L29" i="26"/>
  <c r="H29" i="26" s="1"/>
  <c r="G29" i="26" s="1"/>
  <c r="K30" i="27"/>
  <c r="K30" i="35"/>
  <c r="K30" i="22"/>
  <c r="K30" i="3"/>
  <c r="K30" i="23"/>
  <c r="K30" i="31"/>
  <c r="K30" i="1"/>
  <c r="K30" i="5"/>
  <c r="K30" i="30"/>
  <c r="E30" i="36"/>
  <c r="K31" i="40" s="1"/>
  <c r="K30" i="11"/>
  <c r="K30" i="13"/>
  <c r="K30" i="25"/>
  <c r="K30" i="24"/>
  <c r="K30" i="6"/>
  <c r="K30" i="7"/>
  <c r="K30" i="20"/>
  <c r="K30" i="33"/>
  <c r="K30" i="4"/>
  <c r="K30" i="34"/>
  <c r="K30" i="12"/>
  <c r="K30" i="21"/>
  <c r="K30" i="29"/>
  <c r="K30" i="26"/>
  <c r="K30" i="2"/>
  <c r="K30" i="28"/>
  <c r="K30" i="14"/>
  <c r="K30" i="32"/>
  <c r="K30" i="19"/>
  <c r="K30" i="9"/>
  <c r="L29" i="13"/>
  <c r="H29" i="13" s="1"/>
  <c r="G29" i="13" s="1"/>
  <c r="L29" i="33"/>
  <c r="H29" i="33" s="1"/>
  <c r="G29" i="33" s="1"/>
  <c r="L29" i="9"/>
  <c r="H29" i="9" s="1"/>
  <c r="G29" i="9" s="1"/>
  <c r="L29" i="31"/>
  <c r="H29" i="31" s="1"/>
  <c r="G29" i="31" s="1"/>
  <c r="L29" i="14"/>
  <c r="H29" i="14" s="1"/>
  <c r="G29" i="14" s="1"/>
  <c r="L29" i="5"/>
  <c r="H29" i="5" s="1"/>
  <c r="G29" i="5" s="1"/>
  <c r="L29" i="30"/>
  <c r="H29" i="30" s="1"/>
  <c r="G29" i="30" s="1"/>
  <c r="L29" i="1"/>
  <c r="H29" i="1" s="1"/>
  <c r="G29" i="1" s="1"/>
  <c r="L29" i="3"/>
  <c r="H29" i="3" s="1"/>
  <c r="G29" i="3" s="1"/>
  <c r="I30" i="7"/>
  <c r="I30" i="2"/>
  <c r="I30" i="3"/>
  <c r="I30" i="26"/>
  <c r="I30" i="28"/>
  <c r="I30" i="33"/>
  <c r="I30" i="12"/>
  <c r="I30" i="9"/>
  <c r="I30" i="5"/>
  <c r="I30" i="13"/>
  <c r="I30" i="24"/>
  <c r="I30" i="4"/>
  <c r="I30" i="30"/>
  <c r="I30" i="21"/>
  <c r="C30" i="36"/>
  <c r="I31" i="40" s="1"/>
  <c r="I30" i="25"/>
  <c r="I30" i="19"/>
  <c r="I30" i="27"/>
  <c r="I30" i="6"/>
  <c r="I30" i="1"/>
  <c r="I30" i="29"/>
  <c r="I30" i="14"/>
  <c r="I30" i="31"/>
  <c r="I30" i="20"/>
  <c r="I30" i="22"/>
  <c r="I30" i="35"/>
  <c r="I30" i="11"/>
  <c r="I30" i="23"/>
  <c r="I30" i="32"/>
  <c r="I30" i="34"/>
  <c r="L29" i="11"/>
  <c r="H29" i="11" s="1"/>
  <c r="G29" i="11" s="1"/>
  <c r="L29" i="12"/>
  <c r="H29" i="12" s="1"/>
  <c r="G29" i="12" s="1"/>
  <c r="L29" i="35"/>
  <c r="H29" i="35" s="1"/>
  <c r="G29" i="35" s="1"/>
  <c r="M29" i="35" s="1"/>
  <c r="L29" i="20"/>
  <c r="H29" i="20" s="1"/>
  <c r="G29" i="20" s="1"/>
  <c r="L29" i="7"/>
  <c r="H29" i="7" s="1"/>
  <c r="G29" i="7" s="1"/>
  <c r="L29" i="27"/>
  <c r="H29" i="27" s="1"/>
  <c r="G29" i="27" s="1"/>
  <c r="L29" i="34"/>
  <c r="H29" i="34" s="1"/>
  <c r="G29" i="34" s="1"/>
  <c r="D30" i="36"/>
  <c r="J31" i="40" s="1"/>
  <c r="J30" i="34"/>
  <c r="J30" i="5"/>
  <c r="J30" i="3"/>
  <c r="J30" i="32"/>
  <c r="J30" i="19"/>
  <c r="J30" i="22"/>
  <c r="J30" i="9"/>
  <c r="J30" i="4"/>
  <c r="J30" i="11"/>
  <c r="J30" i="28"/>
  <c r="J30" i="25"/>
  <c r="J30" i="24"/>
  <c r="J30" i="20"/>
  <c r="J30" i="14"/>
  <c r="J30" i="7"/>
  <c r="J30" i="12"/>
  <c r="J30" i="23"/>
  <c r="J30" i="21"/>
  <c r="J30" i="31"/>
  <c r="J30" i="29"/>
  <c r="J30" i="1"/>
  <c r="J30" i="30"/>
  <c r="J30" i="33"/>
  <c r="J30" i="35"/>
  <c r="J30" i="27"/>
  <c r="J30" i="13"/>
  <c r="J30" i="2"/>
  <c r="J30" i="26"/>
  <c r="J30" i="6"/>
  <c r="L29" i="4"/>
  <c r="H29" i="4" s="1"/>
  <c r="G29" i="4" s="1"/>
  <c r="L29" i="29"/>
  <c r="H29" i="29" s="1"/>
  <c r="G29" i="29" s="1"/>
  <c r="L30" i="1" l="1"/>
  <c r="H30" i="1" s="1"/>
  <c r="G30" i="1" s="1"/>
  <c r="L31" i="40"/>
  <c r="H31" i="40" s="1"/>
  <c r="G31" i="40" s="1"/>
  <c r="L30" i="27"/>
  <c r="H30" i="27" s="1"/>
  <c r="G30" i="27" s="1"/>
  <c r="L30" i="22"/>
  <c r="H30" i="22" s="1"/>
  <c r="G30" i="22" s="1"/>
  <c r="L30" i="35"/>
  <c r="H30" i="35" s="1"/>
  <c r="G30" i="35" s="1"/>
  <c r="M30" i="35" s="1"/>
  <c r="L30" i="2"/>
  <c r="H30" i="2" s="1"/>
  <c r="G30" i="2" s="1"/>
  <c r="L30" i="11"/>
  <c r="H30" i="11" s="1"/>
  <c r="G30" i="11" s="1"/>
  <c r="L30" i="3"/>
  <c r="H30" i="3" s="1"/>
  <c r="G30" i="3" s="1"/>
  <c r="L30" i="32"/>
  <c r="H30" i="32" s="1"/>
  <c r="G30" i="32" s="1"/>
  <c r="L30" i="28"/>
  <c r="H30" i="28" s="1"/>
  <c r="G30" i="28" s="1"/>
  <c r="L30" i="34"/>
  <c r="H30" i="34" s="1"/>
  <c r="G30" i="34" s="1"/>
  <c r="L30" i="33"/>
  <c r="H30" i="33" s="1"/>
  <c r="G30" i="33" s="1"/>
  <c r="L30" i="5"/>
  <c r="H30" i="5" s="1"/>
  <c r="G30" i="5" s="1"/>
  <c r="L30" i="9"/>
  <c r="H30" i="9" s="1"/>
  <c r="G30" i="9" s="1"/>
  <c r="L30" i="12"/>
  <c r="H30" i="12" s="1"/>
  <c r="G30" i="12" s="1"/>
  <c r="L30" i="26"/>
  <c r="H30" i="26" s="1"/>
  <c r="G30" i="26" s="1"/>
  <c r="L30" i="7"/>
  <c r="H30" i="7" s="1"/>
  <c r="G30" i="7" s="1"/>
  <c r="L30" i="20"/>
  <c r="H30" i="20" s="1"/>
  <c r="G30" i="20" s="1"/>
  <c r="L30" i="31"/>
  <c r="H30" i="31" s="1"/>
  <c r="G30" i="31" s="1"/>
  <c r="L30" i="14"/>
  <c r="H30" i="14" s="1"/>
  <c r="G30" i="14" s="1"/>
  <c r="L30" i="23"/>
  <c r="H30" i="23" s="1"/>
  <c r="G30" i="23" s="1"/>
  <c r="L30" i="21"/>
  <c r="H30" i="21" s="1"/>
  <c r="G30" i="21" s="1"/>
  <c r="L30" i="24"/>
  <c r="H30" i="24" s="1"/>
  <c r="G30" i="24" s="1"/>
  <c r="L30" i="29"/>
  <c r="H30" i="29" s="1"/>
  <c r="G30" i="29" s="1"/>
  <c r="L30" i="6"/>
  <c r="H30" i="6" s="1"/>
  <c r="G30" i="6" s="1"/>
  <c r="K31" i="6"/>
  <c r="K31" i="1"/>
  <c r="K31" i="3"/>
  <c r="K31" i="19"/>
  <c r="K31" i="30"/>
  <c r="K31" i="4"/>
  <c r="K31" i="33"/>
  <c r="K31" i="21"/>
  <c r="K31" i="12"/>
  <c r="K31" i="2"/>
  <c r="K31" i="35"/>
  <c r="K31" i="28"/>
  <c r="K31" i="13"/>
  <c r="K31" i="9"/>
  <c r="K31" i="22"/>
  <c r="K31" i="27"/>
  <c r="K31" i="7"/>
  <c r="K31" i="11"/>
  <c r="K31" i="34"/>
  <c r="K31" i="14"/>
  <c r="K31" i="31"/>
  <c r="K31" i="24"/>
  <c r="K31" i="26"/>
  <c r="K31" i="23"/>
  <c r="K31" i="5"/>
  <c r="K31" i="29"/>
  <c r="K31" i="32"/>
  <c r="E31" i="36"/>
  <c r="K32" i="40" s="1"/>
  <c r="K31" i="20"/>
  <c r="K31" i="25"/>
  <c r="L30" i="19"/>
  <c r="H30" i="19" s="1"/>
  <c r="G30" i="19" s="1"/>
  <c r="L30" i="25"/>
  <c r="H30" i="25" s="1"/>
  <c r="G30" i="25" s="1"/>
  <c r="I31" i="25"/>
  <c r="I31" i="35"/>
  <c r="I31" i="3"/>
  <c r="I31" i="34"/>
  <c r="I31" i="14"/>
  <c r="I31" i="24"/>
  <c r="I31" i="5"/>
  <c r="I31" i="21"/>
  <c r="I31" i="9"/>
  <c r="I31" i="20"/>
  <c r="I31" i="33"/>
  <c r="I31" i="12"/>
  <c r="I31" i="26"/>
  <c r="C31" i="36"/>
  <c r="I32" i="40" s="1"/>
  <c r="I31" i="29"/>
  <c r="I31" i="2"/>
  <c r="I31" i="7"/>
  <c r="I31" i="28"/>
  <c r="I31" i="19"/>
  <c r="I31" i="32"/>
  <c r="I31" i="31"/>
  <c r="I31" i="13"/>
  <c r="I31" i="27"/>
  <c r="I31" i="22"/>
  <c r="I31" i="1"/>
  <c r="I31" i="4"/>
  <c r="I31" i="6"/>
  <c r="I31" i="30"/>
  <c r="I31" i="23"/>
  <c r="I31" i="11"/>
  <c r="J31" i="13"/>
  <c r="J31" i="7"/>
  <c r="J31" i="29"/>
  <c r="J31" i="6"/>
  <c r="J31" i="4"/>
  <c r="J31" i="1"/>
  <c r="J31" i="35"/>
  <c r="J31" i="25"/>
  <c r="J31" i="2"/>
  <c r="J31" i="28"/>
  <c r="J31" i="19"/>
  <c r="J31" i="14"/>
  <c r="J31" i="22"/>
  <c r="D31" i="36"/>
  <c r="J32" i="40" s="1"/>
  <c r="J31" i="34"/>
  <c r="J31" i="30"/>
  <c r="J31" i="24"/>
  <c r="J31" i="27"/>
  <c r="J31" i="21"/>
  <c r="J31" i="23"/>
  <c r="J31" i="11"/>
  <c r="J31" i="33"/>
  <c r="J31" i="31"/>
  <c r="J31" i="26"/>
  <c r="J31" i="12"/>
  <c r="J31" i="3"/>
  <c r="J31" i="32"/>
  <c r="J31" i="9"/>
  <c r="J31" i="5"/>
  <c r="J31" i="20"/>
  <c r="L30" i="30"/>
  <c r="H30" i="30" s="1"/>
  <c r="G30" i="30" s="1"/>
  <c r="L30" i="4"/>
  <c r="H30" i="4" s="1"/>
  <c r="G30" i="4" s="1"/>
  <c r="L30" i="13"/>
  <c r="H30" i="13" s="1"/>
  <c r="G30" i="13" s="1"/>
  <c r="L32" i="40" l="1"/>
  <c r="H32" i="40" s="1"/>
  <c r="G32" i="40" s="1"/>
  <c r="L31" i="7"/>
  <c r="H31" i="7" s="1"/>
  <c r="G31" i="7" s="1"/>
  <c r="L31" i="32"/>
  <c r="H31" i="32" s="1"/>
  <c r="G31" i="32" s="1"/>
  <c r="L31" i="1"/>
  <c r="H31" i="1" s="1"/>
  <c r="G31" i="1" s="1"/>
  <c r="L31" i="25"/>
  <c r="H31" i="25" s="1"/>
  <c r="G31" i="25" s="1"/>
  <c r="L31" i="22"/>
  <c r="H31" i="22" s="1"/>
  <c r="G31" i="22" s="1"/>
  <c r="L31" i="6"/>
  <c r="H31" i="6" s="1"/>
  <c r="G31" i="6" s="1"/>
  <c r="L31" i="3"/>
  <c r="H31" i="3" s="1"/>
  <c r="G31" i="3" s="1"/>
  <c r="L31" i="4"/>
  <c r="H31" i="4" s="1"/>
  <c r="G31" i="4" s="1"/>
  <c r="L31" i="11"/>
  <c r="H31" i="11" s="1"/>
  <c r="G31" i="11" s="1"/>
  <c r="L31" i="24"/>
  <c r="H31" i="24" s="1"/>
  <c r="G31" i="24" s="1"/>
  <c r="L31" i="23"/>
  <c r="H31" i="23" s="1"/>
  <c r="G31" i="23" s="1"/>
  <c r="L31" i="14"/>
  <c r="H31" i="14" s="1"/>
  <c r="G31" i="14" s="1"/>
  <c r="L31" i="30"/>
  <c r="H31" i="30" s="1"/>
  <c r="G31" i="30" s="1"/>
  <c r="L31" i="34"/>
  <c r="H31" i="34" s="1"/>
  <c r="G31" i="34" s="1"/>
  <c r="L31" i="27"/>
  <c r="H31" i="27" s="1"/>
  <c r="G31" i="27" s="1"/>
  <c r="L31" i="35"/>
  <c r="H31" i="35" s="1"/>
  <c r="G31" i="35" s="1"/>
  <c r="M31" i="35" s="1"/>
  <c r="K32" i="25"/>
  <c r="K32" i="3"/>
  <c r="K32" i="4"/>
  <c r="K32" i="1"/>
  <c r="K32" i="14"/>
  <c r="K32" i="7"/>
  <c r="K32" i="30"/>
  <c r="K32" i="34"/>
  <c r="K32" i="6"/>
  <c r="K32" i="22"/>
  <c r="K32" i="11"/>
  <c r="K32" i="27"/>
  <c r="K32" i="19"/>
  <c r="K32" i="12"/>
  <c r="K32" i="9"/>
  <c r="K32" i="26"/>
  <c r="K32" i="31"/>
  <c r="K32" i="24"/>
  <c r="K32" i="21"/>
  <c r="K32" i="33"/>
  <c r="E32" i="36"/>
  <c r="K33" i="40" s="1"/>
  <c r="K32" i="32"/>
  <c r="K32" i="20"/>
  <c r="K32" i="2"/>
  <c r="K32" i="13"/>
  <c r="K32" i="29"/>
  <c r="K32" i="28"/>
  <c r="K32" i="5"/>
  <c r="K32" i="23"/>
  <c r="K32" i="35"/>
  <c r="L31" i="20"/>
  <c r="H31" i="20" s="1"/>
  <c r="G31" i="20" s="1"/>
  <c r="L31" i="9"/>
  <c r="H31" i="9" s="1"/>
  <c r="G31" i="9" s="1"/>
  <c r="L31" i="31"/>
  <c r="H31" i="31" s="1"/>
  <c r="G31" i="31" s="1"/>
  <c r="L31" i="29"/>
  <c r="H31" i="29" s="1"/>
  <c r="G31" i="29" s="1"/>
  <c r="L31" i="26"/>
  <c r="H31" i="26" s="1"/>
  <c r="G31" i="26" s="1"/>
  <c r="L31" i="12"/>
  <c r="H31" i="12" s="1"/>
  <c r="G31" i="12" s="1"/>
  <c r="L31" i="33"/>
  <c r="H31" i="33" s="1"/>
  <c r="G31" i="33" s="1"/>
  <c r="L31" i="21"/>
  <c r="H31" i="21" s="1"/>
  <c r="G31" i="21" s="1"/>
  <c r="L31" i="13"/>
  <c r="H31" i="13" s="1"/>
  <c r="G31" i="13" s="1"/>
  <c r="J32" i="31"/>
  <c r="J32" i="28"/>
  <c r="D32" i="36"/>
  <c r="J33" i="40" s="1"/>
  <c r="J32" i="30"/>
  <c r="J32" i="25"/>
  <c r="J32" i="13"/>
  <c r="J32" i="35"/>
  <c r="J32" i="7"/>
  <c r="J32" i="23"/>
  <c r="J32" i="19"/>
  <c r="J32" i="6"/>
  <c r="J32" i="1"/>
  <c r="J32" i="3"/>
  <c r="J32" i="33"/>
  <c r="J32" i="11"/>
  <c r="J32" i="4"/>
  <c r="J32" i="32"/>
  <c r="J32" i="21"/>
  <c r="J32" i="20"/>
  <c r="J32" i="5"/>
  <c r="J32" i="22"/>
  <c r="J32" i="24"/>
  <c r="J32" i="29"/>
  <c r="J32" i="14"/>
  <c r="J32" i="27"/>
  <c r="J32" i="2"/>
  <c r="J32" i="26"/>
  <c r="J32" i="12"/>
  <c r="J32" i="9"/>
  <c r="J32" i="34"/>
  <c r="L31" i="19"/>
  <c r="H31" i="19" s="1"/>
  <c r="G31" i="19" s="1"/>
  <c r="L31" i="28"/>
  <c r="H31" i="28" s="1"/>
  <c r="G31" i="28" s="1"/>
  <c r="L31" i="2"/>
  <c r="H31" i="2" s="1"/>
  <c r="G31" i="2" s="1"/>
  <c r="I32" i="4"/>
  <c r="I32" i="14"/>
  <c r="I32" i="9"/>
  <c r="I32" i="35"/>
  <c r="I32" i="1"/>
  <c r="I32" i="5"/>
  <c r="I32" i="21"/>
  <c r="I32" i="27"/>
  <c r="I32" i="20"/>
  <c r="I32" i="28"/>
  <c r="I32" i="30"/>
  <c r="I32" i="24"/>
  <c r="I32" i="22"/>
  <c r="I32" i="19"/>
  <c r="I32" i="2"/>
  <c r="I32" i="12"/>
  <c r="I32" i="26"/>
  <c r="I32" i="31"/>
  <c r="I32" i="34"/>
  <c r="I32" i="3"/>
  <c r="I32" i="33"/>
  <c r="I32" i="11"/>
  <c r="I32" i="7"/>
  <c r="I32" i="6"/>
  <c r="I32" i="13"/>
  <c r="I32" i="32"/>
  <c r="I32" i="29"/>
  <c r="C32" i="36"/>
  <c r="I33" i="40" s="1"/>
  <c r="I32" i="25"/>
  <c r="I32" i="23"/>
  <c r="L31" i="5"/>
  <c r="H31" i="5" s="1"/>
  <c r="G31" i="5" s="1"/>
  <c r="L33" i="40" l="1"/>
  <c r="H33" i="40" s="1"/>
  <c r="G33" i="40" s="1"/>
  <c r="L32" i="23"/>
  <c r="H32" i="23" s="1"/>
  <c r="G32" i="23" s="1"/>
  <c r="L32" i="22"/>
  <c r="H32" i="22" s="1"/>
  <c r="G32" i="22" s="1"/>
  <c r="L32" i="1"/>
  <c r="H32" i="1" s="1"/>
  <c r="G32" i="1" s="1"/>
  <c r="L32" i="19"/>
  <c r="H32" i="19" s="1"/>
  <c r="G32" i="19" s="1"/>
  <c r="L32" i="11"/>
  <c r="H32" i="11" s="1"/>
  <c r="G32" i="11" s="1"/>
  <c r="L32" i="33"/>
  <c r="H32" i="33" s="1"/>
  <c r="G32" i="33" s="1"/>
  <c r="L32" i="3"/>
  <c r="H32" i="3" s="1"/>
  <c r="G32" i="3" s="1"/>
  <c r="L32" i="31"/>
  <c r="H32" i="31" s="1"/>
  <c r="G32" i="31" s="1"/>
  <c r="L32" i="28"/>
  <c r="H32" i="28" s="1"/>
  <c r="G32" i="28" s="1"/>
  <c r="L32" i="21"/>
  <c r="H32" i="21" s="1"/>
  <c r="G32" i="21" s="1"/>
  <c r="L32" i="34"/>
  <c r="H32" i="34" s="1"/>
  <c r="G32" i="34" s="1"/>
  <c r="L32" i="26"/>
  <c r="H32" i="26" s="1"/>
  <c r="G32" i="26" s="1"/>
  <c r="L32" i="12"/>
  <c r="H32" i="12" s="1"/>
  <c r="G32" i="12" s="1"/>
  <c r="L32" i="2"/>
  <c r="H32" i="2" s="1"/>
  <c r="G32" i="2" s="1"/>
  <c r="L32" i="24"/>
  <c r="H32" i="24" s="1"/>
  <c r="G32" i="24" s="1"/>
  <c r="L32" i="30"/>
  <c r="H32" i="30" s="1"/>
  <c r="G32" i="30" s="1"/>
  <c r="L32" i="27"/>
  <c r="H32" i="27" s="1"/>
  <c r="G32" i="27" s="1"/>
  <c r="L32" i="25"/>
  <c r="H32" i="25" s="1"/>
  <c r="G32" i="25" s="1"/>
  <c r="L32" i="35"/>
  <c r="H32" i="35" s="1"/>
  <c r="G32" i="35" s="1"/>
  <c r="M32" i="35" s="1"/>
  <c r="L32" i="29"/>
  <c r="H32" i="29" s="1"/>
  <c r="G32" i="29" s="1"/>
  <c r="L32" i="14"/>
  <c r="H32" i="14" s="1"/>
  <c r="G32" i="14" s="1"/>
  <c r="L32" i="4"/>
  <c r="H32" i="4" s="1"/>
  <c r="G32" i="4" s="1"/>
  <c r="L32" i="6"/>
  <c r="H32" i="6" s="1"/>
  <c r="G32" i="6" s="1"/>
  <c r="K33" i="1"/>
  <c r="K33" i="30"/>
  <c r="K33" i="31"/>
  <c r="K33" i="23"/>
  <c r="K33" i="2"/>
  <c r="K33" i="29"/>
  <c r="K33" i="11"/>
  <c r="K33" i="7"/>
  <c r="K33" i="3"/>
  <c r="K33" i="19"/>
  <c r="K33" i="20"/>
  <c r="K33" i="32"/>
  <c r="K33" i="9"/>
  <c r="K33" i="34"/>
  <c r="K33" i="12"/>
  <c r="K33" i="33"/>
  <c r="K33" i="5"/>
  <c r="K33" i="13"/>
  <c r="K33" i="25"/>
  <c r="K33" i="14"/>
  <c r="K33" i="28"/>
  <c r="K33" i="27"/>
  <c r="K33" i="24"/>
  <c r="E33" i="36"/>
  <c r="K34" i="40" s="1"/>
  <c r="K33" i="21"/>
  <c r="K33" i="6"/>
  <c r="K33" i="26"/>
  <c r="K33" i="22"/>
  <c r="K33" i="4"/>
  <c r="K33" i="35"/>
  <c r="J33" i="30"/>
  <c r="J33" i="28"/>
  <c r="J33" i="23"/>
  <c r="J33" i="34"/>
  <c r="J33" i="19"/>
  <c r="J33" i="1"/>
  <c r="J33" i="22"/>
  <c r="J33" i="4"/>
  <c r="J33" i="7"/>
  <c r="J33" i="2"/>
  <c r="D33" i="36"/>
  <c r="J34" i="40" s="1"/>
  <c r="J33" i="5"/>
  <c r="J33" i="35"/>
  <c r="J33" i="20"/>
  <c r="J33" i="26"/>
  <c r="J33" i="32"/>
  <c r="J33" i="24"/>
  <c r="J33" i="27"/>
  <c r="J33" i="31"/>
  <c r="J33" i="25"/>
  <c r="J33" i="12"/>
  <c r="J33" i="11"/>
  <c r="J33" i="33"/>
  <c r="J33" i="29"/>
  <c r="J33" i="6"/>
  <c r="J33" i="9"/>
  <c r="J33" i="14"/>
  <c r="J33" i="3"/>
  <c r="J33" i="21"/>
  <c r="J33" i="13"/>
  <c r="L32" i="20"/>
  <c r="H32" i="20" s="1"/>
  <c r="G32" i="20" s="1"/>
  <c r="L32" i="5"/>
  <c r="H32" i="5" s="1"/>
  <c r="G32" i="5" s="1"/>
  <c r="I33" i="23"/>
  <c r="I33" i="3"/>
  <c r="I33" i="11"/>
  <c r="I33" i="25"/>
  <c r="C33" i="36"/>
  <c r="I34" i="40" s="1"/>
  <c r="I33" i="33"/>
  <c r="I33" i="24"/>
  <c r="I33" i="5"/>
  <c r="I33" i="4"/>
  <c r="I33" i="2"/>
  <c r="I33" i="20"/>
  <c r="I33" i="6"/>
  <c r="I33" i="26"/>
  <c r="I33" i="9"/>
  <c r="I33" i="31"/>
  <c r="I33" i="29"/>
  <c r="I33" i="14"/>
  <c r="I33" i="21"/>
  <c r="I33" i="12"/>
  <c r="I33" i="1"/>
  <c r="I33" i="19"/>
  <c r="I33" i="34"/>
  <c r="I33" i="30"/>
  <c r="I33" i="27"/>
  <c r="I33" i="32"/>
  <c r="I33" i="22"/>
  <c r="I33" i="7"/>
  <c r="I33" i="28"/>
  <c r="I33" i="35"/>
  <c r="I33" i="13"/>
  <c r="L32" i="9"/>
  <c r="H32" i="9" s="1"/>
  <c r="G32" i="9" s="1"/>
  <c r="L32" i="32"/>
  <c r="H32" i="32" s="1"/>
  <c r="G32" i="32" s="1"/>
  <c r="L32" i="13"/>
  <c r="H32" i="13" s="1"/>
  <c r="G32" i="13" s="1"/>
  <c r="L32" i="7"/>
  <c r="H32" i="7" s="1"/>
  <c r="G32" i="7" s="1"/>
  <c r="L33" i="5" l="1"/>
  <c r="H33" i="5" s="1"/>
  <c r="G33" i="5" s="1"/>
  <c r="L33" i="20"/>
  <c r="H33" i="20" s="1"/>
  <c r="G33" i="20" s="1"/>
  <c r="L34" i="40"/>
  <c r="H34" i="40" s="1"/>
  <c r="G34" i="40" s="1"/>
  <c r="L33" i="13"/>
  <c r="H33" i="13" s="1"/>
  <c r="G33" i="13" s="1"/>
  <c r="L33" i="29"/>
  <c r="H33" i="29" s="1"/>
  <c r="G33" i="29" s="1"/>
  <c r="L33" i="26"/>
  <c r="H33" i="26" s="1"/>
  <c r="G33" i="26" s="1"/>
  <c r="L33" i="19"/>
  <c r="H33" i="19" s="1"/>
  <c r="G33" i="19" s="1"/>
  <c r="L33" i="31"/>
  <c r="H33" i="31" s="1"/>
  <c r="G33" i="31" s="1"/>
  <c r="L33" i="12"/>
  <c r="H33" i="12" s="1"/>
  <c r="G33" i="12" s="1"/>
  <c r="L33" i="21"/>
  <c r="H33" i="21" s="1"/>
  <c r="G33" i="21" s="1"/>
  <c r="L33" i="14"/>
  <c r="H33" i="14" s="1"/>
  <c r="G33" i="14" s="1"/>
  <c r="L33" i="4"/>
  <c r="H33" i="4" s="1"/>
  <c r="G33" i="4" s="1"/>
  <c r="L33" i="2"/>
  <c r="H33" i="2" s="1"/>
  <c r="G33" i="2" s="1"/>
  <c r="L33" i="33"/>
  <c r="H33" i="33" s="1"/>
  <c r="G33" i="33" s="1"/>
  <c r="L33" i="28"/>
  <c r="H33" i="28" s="1"/>
  <c r="G33" i="28" s="1"/>
  <c r="J34" i="14"/>
  <c r="J34" i="35"/>
  <c r="J34" i="34"/>
  <c r="J34" i="20"/>
  <c r="J34" i="2"/>
  <c r="J34" i="21"/>
  <c r="J34" i="3"/>
  <c r="J34" i="12"/>
  <c r="D34" i="36"/>
  <c r="J35" i="40" s="1"/>
  <c r="J34" i="27"/>
  <c r="J34" i="26"/>
  <c r="J34" i="23"/>
  <c r="J34" i="9"/>
  <c r="J34" i="11"/>
  <c r="J34" i="30"/>
  <c r="J34" i="1"/>
  <c r="J34" i="22"/>
  <c r="J34" i="5"/>
  <c r="J34" i="29"/>
  <c r="J34" i="6"/>
  <c r="J34" i="31"/>
  <c r="J34" i="25"/>
  <c r="J34" i="32"/>
  <c r="J34" i="28"/>
  <c r="J34" i="13"/>
  <c r="J34" i="33"/>
  <c r="J34" i="24"/>
  <c r="J34" i="19"/>
  <c r="J34" i="7"/>
  <c r="J34" i="4"/>
  <c r="L33" i="3"/>
  <c r="H33" i="3" s="1"/>
  <c r="G33" i="3" s="1"/>
  <c r="L33" i="9"/>
  <c r="H33" i="9" s="1"/>
  <c r="G33" i="9" s="1"/>
  <c r="E34" i="36"/>
  <c r="K35" i="40" s="1"/>
  <c r="K34" i="9"/>
  <c r="K34" i="33"/>
  <c r="K34" i="27"/>
  <c r="K34" i="22"/>
  <c r="K34" i="28"/>
  <c r="K34" i="19"/>
  <c r="K34" i="5"/>
  <c r="K34" i="12"/>
  <c r="K34" i="6"/>
  <c r="K34" i="20"/>
  <c r="K34" i="29"/>
  <c r="K34" i="2"/>
  <c r="K34" i="35"/>
  <c r="K34" i="31"/>
  <c r="K34" i="1"/>
  <c r="K34" i="7"/>
  <c r="K34" i="30"/>
  <c r="K34" i="26"/>
  <c r="K34" i="34"/>
  <c r="K34" i="3"/>
  <c r="K34" i="4"/>
  <c r="K34" i="14"/>
  <c r="K34" i="21"/>
  <c r="K34" i="32"/>
  <c r="K34" i="11"/>
  <c r="K34" i="25"/>
  <c r="K34" i="13"/>
  <c r="K34" i="23"/>
  <c r="K34" i="24"/>
  <c r="L33" i="35"/>
  <c r="H33" i="35" s="1"/>
  <c r="G33" i="35" s="1"/>
  <c r="M33" i="35" s="1"/>
  <c r="I34" i="11"/>
  <c r="I34" i="26"/>
  <c r="I34" i="29"/>
  <c r="I34" i="1"/>
  <c r="C34" i="36"/>
  <c r="I35" i="40" s="1"/>
  <c r="I34" i="19"/>
  <c r="I34" i="7"/>
  <c r="I34" i="5"/>
  <c r="I34" i="3"/>
  <c r="I34" i="23"/>
  <c r="I34" i="6"/>
  <c r="I34" i="31"/>
  <c r="I34" i="21"/>
  <c r="I34" i="32"/>
  <c r="I34" i="12"/>
  <c r="I34" i="30"/>
  <c r="I34" i="24"/>
  <c r="I34" i="9"/>
  <c r="I34" i="27"/>
  <c r="I34" i="33"/>
  <c r="I34" i="22"/>
  <c r="I34" i="25"/>
  <c r="I34" i="20"/>
  <c r="I34" i="28"/>
  <c r="I34" i="35"/>
  <c r="I34" i="2"/>
  <c r="I34" i="14"/>
  <c r="I34" i="4"/>
  <c r="I34" i="34"/>
  <c r="I34" i="13"/>
  <c r="L33" i="7"/>
  <c r="H33" i="7" s="1"/>
  <c r="G33" i="7" s="1"/>
  <c r="L33" i="22"/>
  <c r="H33" i="22" s="1"/>
  <c r="G33" i="22" s="1"/>
  <c r="L33" i="32"/>
  <c r="H33" i="32" s="1"/>
  <c r="G33" i="32" s="1"/>
  <c r="L33" i="27"/>
  <c r="H33" i="27" s="1"/>
  <c r="G33" i="27" s="1"/>
  <c r="L33" i="6"/>
  <c r="H33" i="6" s="1"/>
  <c r="G33" i="6" s="1"/>
  <c r="L33" i="24"/>
  <c r="H33" i="24" s="1"/>
  <c r="G33" i="24" s="1"/>
  <c r="L33" i="25"/>
  <c r="H33" i="25" s="1"/>
  <c r="G33" i="25" s="1"/>
  <c r="L33" i="11"/>
  <c r="H33" i="11" s="1"/>
  <c r="G33" i="11" s="1"/>
  <c r="L33" i="23"/>
  <c r="H33" i="23" s="1"/>
  <c r="G33" i="23" s="1"/>
  <c r="L33" i="30"/>
  <c r="H33" i="30" s="1"/>
  <c r="G33" i="30" s="1"/>
  <c r="L33" i="34"/>
  <c r="H33" i="34" s="1"/>
  <c r="G33" i="34" s="1"/>
  <c r="L33" i="1"/>
  <c r="H33" i="1" s="1"/>
  <c r="G33" i="1" s="1"/>
  <c r="L35" i="40" l="1"/>
  <c r="H35" i="40" s="1"/>
  <c r="G35" i="40" s="1"/>
  <c r="L34" i="25"/>
  <c r="H34" i="25" s="1"/>
  <c r="G34" i="25" s="1"/>
  <c r="L34" i="33"/>
  <c r="H34" i="33" s="1"/>
  <c r="G34" i="33" s="1"/>
  <c r="L34" i="35"/>
  <c r="H34" i="35" s="1"/>
  <c r="G34" i="35" s="1"/>
  <c r="M34" i="35" s="1"/>
  <c r="L34" i="31"/>
  <c r="H34" i="31" s="1"/>
  <c r="G34" i="31" s="1"/>
  <c r="L34" i="2"/>
  <c r="H34" i="2" s="1"/>
  <c r="G34" i="2" s="1"/>
  <c r="L34" i="28"/>
  <c r="H34" i="28" s="1"/>
  <c r="G34" i="28" s="1"/>
  <c r="L34" i="11"/>
  <c r="H34" i="11" s="1"/>
  <c r="G34" i="11" s="1"/>
  <c r="L34" i="26"/>
  <c r="H34" i="26" s="1"/>
  <c r="G34" i="26" s="1"/>
  <c r="L34" i="4"/>
  <c r="H34" i="4" s="1"/>
  <c r="G34" i="4" s="1"/>
  <c r="L34" i="1"/>
  <c r="H34" i="1" s="1"/>
  <c r="G34" i="1" s="1"/>
  <c r="L34" i="14"/>
  <c r="H34" i="14" s="1"/>
  <c r="G34" i="14" s="1"/>
  <c r="L34" i="20"/>
  <c r="H34" i="20" s="1"/>
  <c r="G34" i="20" s="1"/>
  <c r="L34" i="9"/>
  <c r="H34" i="9" s="1"/>
  <c r="G34" i="9" s="1"/>
  <c r="L34" i="32"/>
  <c r="H34" i="32" s="1"/>
  <c r="G34" i="32" s="1"/>
  <c r="L34" i="21"/>
  <c r="H34" i="21" s="1"/>
  <c r="G34" i="21" s="1"/>
  <c r="L34" i="6"/>
  <c r="H34" i="6" s="1"/>
  <c r="G34" i="6" s="1"/>
  <c r="L34" i="27"/>
  <c r="H34" i="27" s="1"/>
  <c r="G34" i="27" s="1"/>
  <c r="J35" i="32"/>
  <c r="J35" i="21"/>
  <c r="J35" i="33"/>
  <c r="J35" i="20"/>
  <c r="J35" i="28"/>
  <c r="J35" i="29"/>
  <c r="J35" i="6"/>
  <c r="J35" i="13"/>
  <c r="J35" i="2"/>
  <c r="J35" i="7"/>
  <c r="J35" i="30"/>
  <c r="J35" i="24"/>
  <c r="J35" i="22"/>
  <c r="J35" i="23"/>
  <c r="J35" i="1"/>
  <c r="J35" i="26"/>
  <c r="J35" i="14"/>
  <c r="J35" i="27"/>
  <c r="J35" i="19"/>
  <c r="J35" i="11"/>
  <c r="D35" i="36"/>
  <c r="J36" i="40" s="1"/>
  <c r="J35" i="34"/>
  <c r="J35" i="25"/>
  <c r="J35" i="31"/>
  <c r="J35" i="12"/>
  <c r="J35" i="35"/>
  <c r="J35" i="3"/>
  <c r="J35" i="9"/>
  <c r="J35" i="4"/>
  <c r="J35" i="5"/>
  <c r="L34" i="24"/>
  <c r="H34" i="24" s="1"/>
  <c r="G34" i="24" s="1"/>
  <c r="L34" i="30"/>
  <c r="H34" i="30" s="1"/>
  <c r="G34" i="30" s="1"/>
  <c r="L34" i="12"/>
  <c r="H34" i="12" s="1"/>
  <c r="G34" i="12" s="1"/>
  <c r="L34" i="3"/>
  <c r="H34" i="3" s="1"/>
  <c r="G34" i="3" s="1"/>
  <c r="L34" i="5"/>
  <c r="H34" i="5" s="1"/>
  <c r="G34" i="5" s="1"/>
  <c r="L34" i="7"/>
  <c r="H34" i="7" s="1"/>
  <c r="G34" i="7" s="1"/>
  <c r="L34" i="13"/>
  <c r="H34" i="13" s="1"/>
  <c r="G34" i="13" s="1"/>
  <c r="L34" i="19"/>
  <c r="H34" i="19" s="1"/>
  <c r="G34" i="19" s="1"/>
  <c r="L34" i="29"/>
  <c r="H34" i="29" s="1"/>
  <c r="G34" i="29" s="1"/>
  <c r="L34" i="22"/>
  <c r="H34" i="22" s="1"/>
  <c r="G34" i="22" s="1"/>
  <c r="K35" i="2"/>
  <c r="K35" i="9"/>
  <c r="K35" i="11"/>
  <c r="K35" i="4"/>
  <c r="K35" i="30"/>
  <c r="K35" i="3"/>
  <c r="K35" i="29"/>
  <c r="K35" i="33"/>
  <c r="K35" i="25"/>
  <c r="K35" i="28"/>
  <c r="K35" i="14"/>
  <c r="K35" i="1"/>
  <c r="K35" i="5"/>
  <c r="K35" i="6"/>
  <c r="K35" i="31"/>
  <c r="K35" i="12"/>
  <c r="K35" i="35"/>
  <c r="K35" i="21"/>
  <c r="K35" i="34"/>
  <c r="K35" i="23"/>
  <c r="K35" i="27"/>
  <c r="E35" i="36"/>
  <c r="K36" i="40" s="1"/>
  <c r="K35" i="13"/>
  <c r="K35" i="7"/>
  <c r="K35" i="22"/>
  <c r="K35" i="32"/>
  <c r="K35" i="19"/>
  <c r="K35" i="20"/>
  <c r="K35" i="24"/>
  <c r="K35" i="26"/>
  <c r="L34" i="23"/>
  <c r="H34" i="23" s="1"/>
  <c r="G34" i="23" s="1"/>
  <c r="L34" i="34"/>
  <c r="H34" i="34" s="1"/>
  <c r="G34" i="34" s="1"/>
  <c r="I35" i="32"/>
  <c r="I35" i="9"/>
  <c r="I35" i="33"/>
  <c r="I35" i="6"/>
  <c r="I35" i="19"/>
  <c r="I35" i="1"/>
  <c r="I35" i="35"/>
  <c r="I35" i="24"/>
  <c r="I35" i="11"/>
  <c r="I35" i="30"/>
  <c r="I35" i="22"/>
  <c r="I35" i="28"/>
  <c r="I35" i="2"/>
  <c r="I35" i="27"/>
  <c r="I35" i="20"/>
  <c r="I35" i="25"/>
  <c r="I35" i="3"/>
  <c r="I35" i="4"/>
  <c r="I35" i="29"/>
  <c r="I35" i="23"/>
  <c r="I35" i="34"/>
  <c r="I35" i="13"/>
  <c r="I35" i="26"/>
  <c r="I35" i="21"/>
  <c r="C35" i="36"/>
  <c r="I36" i="40" s="1"/>
  <c r="I35" i="12"/>
  <c r="I35" i="31"/>
  <c r="I35" i="5"/>
  <c r="I35" i="7"/>
  <c r="I35" i="14"/>
  <c r="L36" i="40" l="1"/>
  <c r="H36" i="40" s="1"/>
  <c r="G36" i="40" s="1"/>
  <c r="L35" i="19"/>
  <c r="H35" i="19" s="1"/>
  <c r="G35" i="19" s="1"/>
  <c r="L35" i="11"/>
  <c r="H35" i="11" s="1"/>
  <c r="G35" i="11" s="1"/>
  <c r="L35" i="33"/>
  <c r="H35" i="33" s="1"/>
  <c r="G35" i="33" s="1"/>
  <c r="L35" i="28"/>
  <c r="H35" i="28" s="1"/>
  <c r="G35" i="28" s="1"/>
  <c r="L35" i="20"/>
  <c r="H35" i="20" s="1"/>
  <c r="G35" i="20" s="1"/>
  <c r="L35" i="4"/>
  <c r="H35" i="4" s="1"/>
  <c r="G35" i="4" s="1"/>
  <c r="L35" i="3"/>
  <c r="H35" i="3" s="1"/>
  <c r="G35" i="3" s="1"/>
  <c r="L35" i="25"/>
  <c r="H35" i="25" s="1"/>
  <c r="G35" i="25" s="1"/>
  <c r="L35" i="27"/>
  <c r="H35" i="27" s="1"/>
  <c r="G35" i="27" s="1"/>
  <c r="L35" i="2"/>
  <c r="H35" i="2" s="1"/>
  <c r="G35" i="2" s="1"/>
  <c r="K36" i="9"/>
  <c r="K36" i="1"/>
  <c r="K36" i="31"/>
  <c r="K36" i="25"/>
  <c r="K36" i="7"/>
  <c r="K36" i="14"/>
  <c r="K36" i="34"/>
  <c r="K36" i="27"/>
  <c r="K36" i="24"/>
  <c r="K36" i="29"/>
  <c r="K36" i="19"/>
  <c r="K36" i="30"/>
  <c r="K36" i="28"/>
  <c r="E36" i="36"/>
  <c r="K37" i="40" s="1"/>
  <c r="K36" i="35"/>
  <c r="K36" i="6"/>
  <c r="K36" i="20"/>
  <c r="K36" i="3"/>
  <c r="K36" i="32"/>
  <c r="K36" i="4"/>
  <c r="K36" i="33"/>
  <c r="K36" i="11"/>
  <c r="K36" i="22"/>
  <c r="K36" i="12"/>
  <c r="K36" i="2"/>
  <c r="K36" i="5"/>
  <c r="K36" i="13"/>
  <c r="K36" i="21"/>
  <c r="K36" i="23"/>
  <c r="K36" i="26"/>
  <c r="L35" i="14"/>
  <c r="H35" i="14" s="1"/>
  <c r="G35" i="14" s="1"/>
  <c r="L35" i="1"/>
  <c r="H35" i="1" s="1"/>
  <c r="G35" i="1" s="1"/>
  <c r="L35" i="6"/>
  <c r="H35" i="6" s="1"/>
  <c r="G35" i="6" s="1"/>
  <c r="L35" i="32"/>
  <c r="H35" i="32" s="1"/>
  <c r="G35" i="32" s="1"/>
  <c r="L35" i="35"/>
  <c r="H35" i="35" s="1"/>
  <c r="G35" i="35" s="1"/>
  <c r="M35" i="35" s="1"/>
  <c r="L35" i="9"/>
  <c r="H35" i="9" s="1"/>
  <c r="G35" i="9" s="1"/>
  <c r="L35" i="26"/>
  <c r="H35" i="26" s="1"/>
  <c r="G35" i="26" s="1"/>
  <c r="L35" i="13"/>
  <c r="H35" i="13" s="1"/>
  <c r="G35" i="13" s="1"/>
  <c r="L35" i="23"/>
  <c r="H35" i="23" s="1"/>
  <c r="G35" i="23" s="1"/>
  <c r="L35" i="22"/>
  <c r="H35" i="22" s="1"/>
  <c r="G35" i="22" s="1"/>
  <c r="L35" i="30"/>
  <c r="H35" i="30" s="1"/>
  <c r="G35" i="30" s="1"/>
  <c r="L35" i="24"/>
  <c r="H35" i="24" s="1"/>
  <c r="G35" i="24" s="1"/>
  <c r="L35" i="7"/>
  <c r="H35" i="7" s="1"/>
  <c r="G35" i="7" s="1"/>
  <c r="L35" i="5"/>
  <c r="H35" i="5" s="1"/>
  <c r="G35" i="5" s="1"/>
  <c r="L35" i="31"/>
  <c r="H35" i="31" s="1"/>
  <c r="G35" i="31" s="1"/>
  <c r="L35" i="12"/>
  <c r="H35" i="12" s="1"/>
  <c r="G35" i="12" s="1"/>
  <c r="I36" i="25"/>
  <c r="I36" i="3"/>
  <c r="I36" i="22"/>
  <c r="I36" i="29"/>
  <c r="I36" i="30"/>
  <c r="I36" i="32"/>
  <c r="I36" i="9"/>
  <c r="I36" i="24"/>
  <c r="I36" i="33"/>
  <c r="I36" i="23"/>
  <c r="C36" i="36"/>
  <c r="I37" i="40" s="1"/>
  <c r="I36" i="13"/>
  <c r="I36" i="27"/>
  <c r="I36" i="6"/>
  <c r="I36" i="14"/>
  <c r="I36" i="1"/>
  <c r="I36" i="34"/>
  <c r="I36" i="31"/>
  <c r="I36" i="2"/>
  <c r="I36" i="11"/>
  <c r="I36" i="7"/>
  <c r="I36" i="4"/>
  <c r="I36" i="35"/>
  <c r="I36" i="26"/>
  <c r="I36" i="12"/>
  <c r="I36" i="28"/>
  <c r="I36" i="19"/>
  <c r="I36" i="5"/>
  <c r="I36" i="20"/>
  <c r="I36" i="21"/>
  <c r="L35" i="21"/>
  <c r="H35" i="21" s="1"/>
  <c r="G35" i="21" s="1"/>
  <c r="L35" i="34"/>
  <c r="H35" i="34" s="1"/>
  <c r="G35" i="34" s="1"/>
  <c r="J36" i="4"/>
  <c r="J36" i="20"/>
  <c r="J36" i="12"/>
  <c r="J36" i="25"/>
  <c r="D36" i="36"/>
  <c r="J37" i="40" s="1"/>
  <c r="J36" i="7"/>
  <c r="J36" i="5"/>
  <c r="J36" i="26"/>
  <c r="J36" i="35"/>
  <c r="J36" i="14"/>
  <c r="J36" i="21"/>
  <c r="J36" i="30"/>
  <c r="J36" i="2"/>
  <c r="J36" i="3"/>
  <c r="J36" i="22"/>
  <c r="J36" i="27"/>
  <c r="J36" i="31"/>
  <c r="J36" i="32"/>
  <c r="J36" i="9"/>
  <c r="J36" i="28"/>
  <c r="J36" i="29"/>
  <c r="J36" i="33"/>
  <c r="J36" i="34"/>
  <c r="J36" i="11"/>
  <c r="J36" i="23"/>
  <c r="J36" i="13"/>
  <c r="J36" i="19"/>
  <c r="J36" i="6"/>
  <c r="J36" i="24"/>
  <c r="J36" i="1"/>
  <c r="L35" i="29"/>
  <c r="H35" i="29" s="1"/>
  <c r="G35" i="29" s="1"/>
  <c r="L36" i="34" l="1"/>
  <c r="H36" i="34" s="1"/>
  <c r="G36" i="34" s="1"/>
  <c r="L37" i="40"/>
  <c r="H37" i="40" s="1"/>
  <c r="G37" i="40" s="1"/>
  <c r="L36" i="1"/>
  <c r="H36" i="1" s="1"/>
  <c r="G36" i="1" s="1"/>
  <c r="L36" i="13"/>
  <c r="H36" i="13" s="1"/>
  <c r="G36" i="13" s="1"/>
  <c r="L36" i="31"/>
  <c r="H36" i="31" s="1"/>
  <c r="G36" i="31" s="1"/>
  <c r="L36" i="23"/>
  <c r="H36" i="23" s="1"/>
  <c r="G36" i="23" s="1"/>
  <c r="L36" i="9"/>
  <c r="H36" i="9" s="1"/>
  <c r="G36" i="9" s="1"/>
  <c r="L36" i="7"/>
  <c r="H36" i="7" s="1"/>
  <c r="G36" i="7" s="1"/>
  <c r="L36" i="26"/>
  <c r="H36" i="26" s="1"/>
  <c r="G36" i="26" s="1"/>
  <c r="L36" i="35"/>
  <c r="H36" i="35" s="1"/>
  <c r="G36" i="35" s="1"/>
  <c r="M36" i="35" s="1"/>
  <c r="L36" i="4"/>
  <c r="H36" i="4" s="1"/>
  <c r="G36" i="4" s="1"/>
  <c r="L36" i="11"/>
  <c r="H36" i="11" s="1"/>
  <c r="G36" i="11" s="1"/>
  <c r="L36" i="14"/>
  <c r="H36" i="14" s="1"/>
  <c r="G36" i="14" s="1"/>
  <c r="L36" i="6"/>
  <c r="H36" i="6" s="1"/>
  <c r="G36" i="6" s="1"/>
  <c r="I37" i="4"/>
  <c r="I37" i="27"/>
  <c r="I37" i="30"/>
  <c r="I37" i="1"/>
  <c r="I37" i="24"/>
  <c r="I37" i="14"/>
  <c r="I37" i="29"/>
  <c r="I37" i="31"/>
  <c r="I37" i="32"/>
  <c r="I37" i="9"/>
  <c r="I37" i="28"/>
  <c r="I37" i="11"/>
  <c r="I37" i="5"/>
  <c r="I37" i="20"/>
  <c r="I37" i="19"/>
  <c r="I37" i="25"/>
  <c r="I37" i="12"/>
  <c r="C37" i="36"/>
  <c r="I38" i="40" s="1"/>
  <c r="I37" i="35"/>
  <c r="I37" i="3"/>
  <c r="I37" i="21"/>
  <c r="I37" i="6"/>
  <c r="I37" i="22"/>
  <c r="I37" i="7"/>
  <c r="I37" i="26"/>
  <c r="I37" i="2"/>
  <c r="I37" i="13"/>
  <c r="I37" i="33"/>
  <c r="I37" i="23"/>
  <c r="I37" i="34"/>
  <c r="L36" i="2"/>
  <c r="H36" i="2" s="1"/>
  <c r="G36" i="2" s="1"/>
  <c r="L36" i="27"/>
  <c r="H36" i="27" s="1"/>
  <c r="G36" i="27" s="1"/>
  <c r="L36" i="21"/>
  <c r="H36" i="21" s="1"/>
  <c r="G36" i="21" s="1"/>
  <c r="L36" i="20"/>
  <c r="H36" i="20" s="1"/>
  <c r="G36" i="20" s="1"/>
  <c r="L36" i="5"/>
  <c r="H36" i="5" s="1"/>
  <c r="G36" i="5" s="1"/>
  <c r="L36" i="28"/>
  <c r="H36" i="28" s="1"/>
  <c r="G36" i="28" s="1"/>
  <c r="L36" i="3"/>
  <c r="H36" i="3" s="1"/>
  <c r="G36" i="3" s="1"/>
  <c r="K37" i="28"/>
  <c r="K37" i="32"/>
  <c r="K37" i="21"/>
  <c r="K37" i="13"/>
  <c r="K37" i="26"/>
  <c r="E37" i="36"/>
  <c r="K38" i="40" s="1"/>
  <c r="K37" i="5"/>
  <c r="K37" i="35"/>
  <c r="K37" i="4"/>
  <c r="K37" i="25"/>
  <c r="K37" i="31"/>
  <c r="K37" i="22"/>
  <c r="K37" i="11"/>
  <c r="K37" i="12"/>
  <c r="K37" i="2"/>
  <c r="K37" i="19"/>
  <c r="K37" i="6"/>
  <c r="K37" i="24"/>
  <c r="K37" i="23"/>
  <c r="K37" i="14"/>
  <c r="K37" i="1"/>
  <c r="K37" i="29"/>
  <c r="K37" i="30"/>
  <c r="K37" i="27"/>
  <c r="K37" i="7"/>
  <c r="K37" i="3"/>
  <c r="K37" i="20"/>
  <c r="K37" i="34"/>
  <c r="K37" i="33"/>
  <c r="K37" i="9"/>
  <c r="J37" i="33"/>
  <c r="J37" i="23"/>
  <c r="J37" i="24"/>
  <c r="J37" i="21"/>
  <c r="D37" i="36"/>
  <c r="J38" i="40" s="1"/>
  <c r="J37" i="31"/>
  <c r="J37" i="1"/>
  <c r="J37" i="6"/>
  <c r="J37" i="29"/>
  <c r="J37" i="32"/>
  <c r="J37" i="11"/>
  <c r="J37" i="26"/>
  <c r="J37" i="19"/>
  <c r="J37" i="12"/>
  <c r="J37" i="35"/>
  <c r="J37" i="22"/>
  <c r="J37" i="28"/>
  <c r="J37" i="20"/>
  <c r="J37" i="9"/>
  <c r="J37" i="27"/>
  <c r="J37" i="34"/>
  <c r="J37" i="5"/>
  <c r="J37" i="7"/>
  <c r="J37" i="30"/>
  <c r="J37" i="25"/>
  <c r="J37" i="3"/>
  <c r="J37" i="4"/>
  <c r="J37" i="14"/>
  <c r="J37" i="13"/>
  <c r="J37" i="2"/>
  <c r="L36" i="33"/>
  <c r="H36" i="33" s="1"/>
  <c r="G36" i="33" s="1"/>
  <c r="L36" i="24"/>
  <c r="H36" i="24" s="1"/>
  <c r="G36" i="24" s="1"/>
  <c r="L36" i="32"/>
  <c r="H36" i="32" s="1"/>
  <c r="G36" i="32" s="1"/>
  <c r="L36" i="30"/>
  <c r="H36" i="30" s="1"/>
  <c r="G36" i="30" s="1"/>
  <c r="L36" i="29"/>
  <c r="H36" i="29" s="1"/>
  <c r="G36" i="29" s="1"/>
  <c r="L36" i="19"/>
  <c r="H36" i="19" s="1"/>
  <c r="G36" i="19" s="1"/>
  <c r="L36" i="22"/>
  <c r="H36" i="22" s="1"/>
  <c r="G36" i="22" s="1"/>
  <c r="L36" i="12"/>
  <c r="H36" i="12" s="1"/>
  <c r="G36" i="12" s="1"/>
  <c r="L36" i="25"/>
  <c r="H36" i="25" s="1"/>
  <c r="G36" i="25" s="1"/>
  <c r="L37" i="31" l="1"/>
  <c r="H37" i="31" s="1"/>
  <c r="G37" i="31" s="1"/>
  <c r="L38" i="40"/>
  <c r="H38" i="40" s="1"/>
  <c r="G38" i="40" s="1"/>
  <c r="L37" i="11"/>
  <c r="H37" i="11" s="1"/>
  <c r="G37" i="11" s="1"/>
  <c r="L37" i="19"/>
  <c r="H37" i="19" s="1"/>
  <c r="G37" i="19" s="1"/>
  <c r="L37" i="4"/>
  <c r="H37" i="4" s="1"/>
  <c r="G37" i="4" s="1"/>
  <c r="L37" i="12"/>
  <c r="H37" i="12" s="1"/>
  <c r="G37" i="12" s="1"/>
  <c r="L37" i="21"/>
  <c r="H37" i="21" s="1"/>
  <c r="G37" i="21" s="1"/>
  <c r="L37" i="3"/>
  <c r="H37" i="3" s="1"/>
  <c r="G37" i="3" s="1"/>
  <c r="L37" i="14"/>
  <c r="H37" i="14" s="1"/>
  <c r="G37" i="14" s="1"/>
  <c r="L37" i="24"/>
  <c r="H37" i="24" s="1"/>
  <c r="G37" i="24" s="1"/>
  <c r="L37" i="30"/>
  <c r="H37" i="30" s="1"/>
  <c r="G37" i="30" s="1"/>
  <c r="L37" i="35"/>
  <c r="H37" i="35" s="1"/>
  <c r="G37" i="35" s="1"/>
  <c r="M37" i="35" s="1"/>
  <c r="I38" i="20"/>
  <c r="I38" i="30"/>
  <c r="I38" i="11"/>
  <c r="I38" i="31"/>
  <c r="I38" i="23"/>
  <c r="I38" i="29"/>
  <c r="I38" i="3"/>
  <c r="C38" i="36"/>
  <c r="I39" i="40" s="1"/>
  <c r="I38" i="33"/>
  <c r="I38" i="7"/>
  <c r="I38" i="4"/>
  <c r="I38" i="35"/>
  <c r="I38" i="32"/>
  <c r="I38" i="12"/>
  <c r="I38" i="2"/>
  <c r="I38" i="21"/>
  <c r="I38" i="14"/>
  <c r="I38" i="19"/>
  <c r="I38" i="27"/>
  <c r="I38" i="26"/>
  <c r="I38" i="28"/>
  <c r="I38" i="34"/>
  <c r="I38" i="1"/>
  <c r="I38" i="25"/>
  <c r="I38" i="6"/>
  <c r="I38" i="24"/>
  <c r="I38" i="5"/>
  <c r="I38" i="9"/>
  <c r="I38" i="13"/>
  <c r="I38" i="22"/>
  <c r="L37" i="25"/>
  <c r="H37" i="25" s="1"/>
  <c r="G37" i="25" s="1"/>
  <c r="L37" i="28"/>
  <c r="H37" i="28" s="1"/>
  <c r="G37" i="28" s="1"/>
  <c r="L37" i="33"/>
  <c r="H37" i="33" s="1"/>
  <c r="G37" i="33" s="1"/>
  <c r="L37" i="13"/>
  <c r="H37" i="13" s="1"/>
  <c r="G37" i="13" s="1"/>
  <c r="L37" i="27"/>
  <c r="H37" i="27" s="1"/>
  <c r="G37" i="27" s="1"/>
  <c r="L37" i="26"/>
  <c r="H37" i="26" s="1"/>
  <c r="G37" i="26" s="1"/>
  <c r="L37" i="22"/>
  <c r="H37" i="22" s="1"/>
  <c r="G37" i="22" s="1"/>
  <c r="E38" i="36"/>
  <c r="K39" i="40" s="1"/>
  <c r="K38" i="33"/>
  <c r="K38" i="5"/>
  <c r="K38" i="13"/>
  <c r="K38" i="12"/>
  <c r="K38" i="20"/>
  <c r="K38" i="11"/>
  <c r="K38" i="22"/>
  <c r="K38" i="14"/>
  <c r="K38" i="35"/>
  <c r="K38" i="29"/>
  <c r="K38" i="24"/>
  <c r="K38" i="9"/>
  <c r="K38" i="3"/>
  <c r="K38" i="28"/>
  <c r="K38" i="26"/>
  <c r="K38" i="30"/>
  <c r="K38" i="6"/>
  <c r="K38" i="23"/>
  <c r="K38" i="19"/>
  <c r="K38" i="25"/>
  <c r="K38" i="4"/>
  <c r="K38" i="32"/>
  <c r="K38" i="7"/>
  <c r="K38" i="31"/>
  <c r="K38" i="2"/>
  <c r="K38" i="34"/>
  <c r="K38" i="1"/>
  <c r="K38" i="27"/>
  <c r="K38" i="21"/>
  <c r="L37" i="20"/>
  <c r="H37" i="20" s="1"/>
  <c r="G37" i="20" s="1"/>
  <c r="L37" i="5"/>
  <c r="H37" i="5" s="1"/>
  <c r="G37" i="5" s="1"/>
  <c r="L37" i="9"/>
  <c r="H37" i="9" s="1"/>
  <c r="G37" i="9" s="1"/>
  <c r="L37" i="32"/>
  <c r="H37" i="32" s="1"/>
  <c r="G37" i="32" s="1"/>
  <c r="L37" i="29"/>
  <c r="H37" i="29" s="1"/>
  <c r="G37" i="29" s="1"/>
  <c r="L37" i="34"/>
  <c r="H37" i="34" s="1"/>
  <c r="G37" i="34" s="1"/>
  <c r="L37" i="23"/>
  <c r="H37" i="23" s="1"/>
  <c r="G37" i="23" s="1"/>
  <c r="L37" i="1"/>
  <c r="H37" i="1" s="1"/>
  <c r="G37" i="1" s="1"/>
  <c r="L37" i="2"/>
  <c r="H37" i="2" s="1"/>
  <c r="G37" i="2" s="1"/>
  <c r="J38" i="34"/>
  <c r="J38" i="2"/>
  <c r="J38" i="27"/>
  <c r="J38" i="7"/>
  <c r="J38" i="26"/>
  <c r="J38" i="6"/>
  <c r="J38" i="22"/>
  <c r="J38" i="35"/>
  <c r="J38" i="9"/>
  <c r="J38" i="3"/>
  <c r="J38" i="13"/>
  <c r="J38" i="33"/>
  <c r="J38" i="31"/>
  <c r="D38" i="36"/>
  <c r="J39" i="40" s="1"/>
  <c r="J38" i="32"/>
  <c r="J38" i="12"/>
  <c r="J38" i="20"/>
  <c r="J38" i="1"/>
  <c r="J38" i="14"/>
  <c r="J38" i="21"/>
  <c r="J38" i="29"/>
  <c r="J38" i="30"/>
  <c r="J38" i="5"/>
  <c r="J38" i="24"/>
  <c r="J38" i="23"/>
  <c r="J38" i="25"/>
  <c r="J38" i="19"/>
  <c r="J38" i="11"/>
  <c r="J38" i="28"/>
  <c r="J38" i="4"/>
  <c r="L37" i="7"/>
  <c r="H37" i="7" s="1"/>
  <c r="G37" i="7" s="1"/>
  <c r="L37" i="6"/>
  <c r="H37" i="6" s="1"/>
  <c r="G37" i="6" s="1"/>
  <c r="L39" i="40" l="1"/>
  <c r="H39" i="40" s="1"/>
  <c r="G39" i="40" s="1"/>
  <c r="L38" i="29"/>
  <c r="H38" i="29" s="1"/>
  <c r="G38" i="29" s="1"/>
  <c r="L38" i="19"/>
  <c r="H38" i="19" s="1"/>
  <c r="G38" i="19" s="1"/>
  <c r="L38" i="14"/>
  <c r="H38" i="14" s="1"/>
  <c r="G38" i="14" s="1"/>
  <c r="L38" i="4"/>
  <c r="H38" i="4" s="1"/>
  <c r="G38" i="4" s="1"/>
  <c r="L38" i="27"/>
  <c r="H38" i="27" s="1"/>
  <c r="G38" i="27" s="1"/>
  <c r="L38" i="32"/>
  <c r="H38" i="32" s="1"/>
  <c r="G38" i="32" s="1"/>
  <c r="L38" i="21"/>
  <c r="H38" i="21" s="1"/>
  <c r="G38" i="21" s="1"/>
  <c r="K39" i="3"/>
  <c r="E39" i="36"/>
  <c r="K40" i="40" s="1"/>
  <c r="K39" i="12"/>
  <c r="K39" i="7"/>
  <c r="K39" i="26"/>
  <c r="K39" i="11"/>
  <c r="K39" i="34"/>
  <c r="K39" i="21"/>
  <c r="K39" i="4"/>
  <c r="K39" i="1"/>
  <c r="K39" i="14"/>
  <c r="K39" i="9"/>
  <c r="K39" i="20"/>
  <c r="K39" i="2"/>
  <c r="K39" i="30"/>
  <c r="K39" i="33"/>
  <c r="K39" i="6"/>
  <c r="K39" i="29"/>
  <c r="K39" i="28"/>
  <c r="K39" i="23"/>
  <c r="K39" i="22"/>
  <c r="K39" i="27"/>
  <c r="K39" i="25"/>
  <c r="K39" i="31"/>
  <c r="K39" i="35"/>
  <c r="K39" i="32"/>
  <c r="K39" i="19"/>
  <c r="K39" i="13"/>
  <c r="K39" i="5"/>
  <c r="K39" i="24"/>
  <c r="L38" i="35"/>
  <c r="H38" i="35" s="1"/>
  <c r="G38" i="35" s="1"/>
  <c r="M38" i="35" s="1"/>
  <c r="L38" i="7"/>
  <c r="H38" i="7" s="1"/>
  <c r="G38" i="7" s="1"/>
  <c r="L38" i="3"/>
  <c r="H38" i="3" s="1"/>
  <c r="G38" i="3" s="1"/>
  <c r="L38" i="22"/>
  <c r="H38" i="22" s="1"/>
  <c r="G38" i="22" s="1"/>
  <c r="L38" i="23"/>
  <c r="H38" i="23" s="1"/>
  <c r="G38" i="23" s="1"/>
  <c r="L38" i="31"/>
  <c r="H38" i="31" s="1"/>
  <c r="G38" i="31" s="1"/>
  <c r="L38" i="11"/>
  <c r="H38" i="11" s="1"/>
  <c r="G38" i="11" s="1"/>
  <c r="L38" i="30"/>
  <c r="H38" i="30" s="1"/>
  <c r="G38" i="30" s="1"/>
  <c r="L38" i="20"/>
  <c r="H38" i="20" s="1"/>
  <c r="G38" i="20" s="1"/>
  <c r="L38" i="25"/>
  <c r="H38" i="25" s="1"/>
  <c r="G38" i="25" s="1"/>
  <c r="L38" i="28"/>
  <c r="H38" i="28" s="1"/>
  <c r="G38" i="28" s="1"/>
  <c r="J39" i="7"/>
  <c r="J39" i="25"/>
  <c r="J39" i="24"/>
  <c r="J39" i="26"/>
  <c r="J39" i="33"/>
  <c r="J39" i="19"/>
  <c r="J39" i="31"/>
  <c r="J39" i="12"/>
  <c r="J39" i="21"/>
  <c r="J39" i="20"/>
  <c r="J39" i="14"/>
  <c r="J39" i="23"/>
  <c r="J39" i="4"/>
  <c r="J39" i="29"/>
  <c r="J39" i="22"/>
  <c r="J39" i="1"/>
  <c r="J39" i="11"/>
  <c r="D39" i="36"/>
  <c r="J40" i="40" s="1"/>
  <c r="J39" i="35"/>
  <c r="J39" i="34"/>
  <c r="J39" i="28"/>
  <c r="J39" i="27"/>
  <c r="J39" i="2"/>
  <c r="J39" i="5"/>
  <c r="J39" i="13"/>
  <c r="J39" i="32"/>
  <c r="J39" i="3"/>
  <c r="J39" i="30"/>
  <c r="J39" i="9"/>
  <c r="J39" i="6"/>
  <c r="L38" i="2"/>
  <c r="H38" i="2" s="1"/>
  <c r="G38" i="2" s="1"/>
  <c r="L38" i="12"/>
  <c r="H38" i="12" s="1"/>
  <c r="G38" i="12" s="1"/>
  <c r="L38" i="33"/>
  <c r="H38" i="33" s="1"/>
  <c r="G38" i="33" s="1"/>
  <c r="I39" i="26"/>
  <c r="I39" i="14"/>
  <c r="I39" i="21"/>
  <c r="I39" i="24"/>
  <c r="I39" i="27"/>
  <c r="I39" i="28"/>
  <c r="I39" i="13"/>
  <c r="I39" i="30"/>
  <c r="I39" i="6"/>
  <c r="I39" i="2"/>
  <c r="I39" i="31"/>
  <c r="I39" i="11"/>
  <c r="I39" i="20"/>
  <c r="I39" i="29"/>
  <c r="I39" i="9"/>
  <c r="I39" i="19"/>
  <c r="I39" i="7"/>
  <c r="I39" i="34"/>
  <c r="I39" i="5"/>
  <c r="I39" i="3"/>
  <c r="I39" i="22"/>
  <c r="I39" i="23"/>
  <c r="I39" i="33"/>
  <c r="I39" i="12"/>
  <c r="I39" i="4"/>
  <c r="C39" i="36"/>
  <c r="I40" i="40" s="1"/>
  <c r="I39" i="1"/>
  <c r="I39" i="35"/>
  <c r="I39" i="32"/>
  <c r="I39" i="25"/>
  <c r="L38" i="13"/>
  <c r="H38" i="13" s="1"/>
  <c r="G38" i="13" s="1"/>
  <c r="L38" i="9"/>
  <c r="H38" i="9" s="1"/>
  <c r="G38" i="9" s="1"/>
  <c r="L38" i="5"/>
  <c r="H38" i="5" s="1"/>
  <c r="G38" i="5" s="1"/>
  <c r="L38" i="24"/>
  <c r="H38" i="24" s="1"/>
  <c r="G38" i="24" s="1"/>
  <c r="L38" i="6"/>
  <c r="H38" i="6" s="1"/>
  <c r="G38" i="6" s="1"/>
  <c r="L38" i="1"/>
  <c r="H38" i="1" s="1"/>
  <c r="G38" i="1" s="1"/>
  <c r="L38" i="34"/>
  <c r="H38" i="34" s="1"/>
  <c r="G38" i="34" s="1"/>
  <c r="L38" i="26"/>
  <c r="H38" i="26" s="1"/>
  <c r="G38" i="26" s="1"/>
  <c r="L39" i="31" l="1"/>
  <c r="H39" i="31" s="1"/>
  <c r="G39" i="31" s="1"/>
  <c r="L40" i="40"/>
  <c r="H40" i="40" s="1"/>
  <c r="G40" i="40" s="1"/>
  <c r="L39" i="20"/>
  <c r="H39" i="20" s="1"/>
  <c r="G39" i="20" s="1"/>
  <c r="L39" i="11"/>
  <c r="H39" i="11" s="1"/>
  <c r="G39" i="11" s="1"/>
  <c r="L39" i="19"/>
  <c r="H39" i="19" s="1"/>
  <c r="G39" i="19" s="1"/>
  <c r="L39" i="7"/>
  <c r="H39" i="7" s="1"/>
  <c r="G39" i="7" s="1"/>
  <c r="L39" i="34"/>
  <c r="H39" i="34" s="1"/>
  <c r="G39" i="34" s="1"/>
  <c r="L39" i="3"/>
  <c r="H39" i="3" s="1"/>
  <c r="G39" i="3" s="1"/>
  <c r="L39" i="5"/>
  <c r="H39" i="5" s="1"/>
  <c r="G39" i="5" s="1"/>
  <c r="L39" i="9"/>
  <c r="H39" i="9" s="1"/>
  <c r="G39" i="9" s="1"/>
  <c r="L39" i="32"/>
  <c r="H39" i="32" s="1"/>
  <c r="G39" i="32" s="1"/>
  <c r="L39" i="29"/>
  <c r="H39" i="29" s="1"/>
  <c r="G39" i="29" s="1"/>
  <c r="L39" i="6"/>
  <c r="H39" i="6" s="1"/>
  <c r="G39" i="6" s="1"/>
  <c r="J40" i="6"/>
  <c r="J40" i="31"/>
  <c r="J40" i="28"/>
  <c r="J40" i="1"/>
  <c r="J40" i="20"/>
  <c r="J40" i="19"/>
  <c r="J40" i="23"/>
  <c r="J40" i="2"/>
  <c r="J40" i="11"/>
  <c r="J40" i="26"/>
  <c r="J40" i="22"/>
  <c r="J40" i="4"/>
  <c r="J40" i="30"/>
  <c r="J40" i="32"/>
  <c r="J40" i="24"/>
  <c r="J40" i="5"/>
  <c r="J40" i="7"/>
  <c r="J40" i="14"/>
  <c r="J40" i="13"/>
  <c r="J40" i="21"/>
  <c r="J40" i="35"/>
  <c r="J40" i="12"/>
  <c r="J40" i="9"/>
  <c r="J40" i="25"/>
  <c r="J40" i="34"/>
  <c r="J40" i="29"/>
  <c r="J40" i="27"/>
  <c r="J40" i="3"/>
  <c r="D40" i="36"/>
  <c r="J41" i="40" s="1"/>
  <c r="J40" i="33"/>
  <c r="L39" i="13"/>
  <c r="H39" i="13" s="1"/>
  <c r="G39" i="13" s="1"/>
  <c r="L39" i="25"/>
  <c r="H39" i="25" s="1"/>
  <c r="G39" i="25" s="1"/>
  <c r="L39" i="27"/>
  <c r="H39" i="27" s="1"/>
  <c r="G39" i="27" s="1"/>
  <c r="L39" i="35"/>
  <c r="H39" i="35" s="1"/>
  <c r="G39" i="35" s="1"/>
  <c r="M39" i="35" s="1"/>
  <c r="L39" i="21"/>
  <c r="H39" i="21" s="1"/>
  <c r="G39" i="21" s="1"/>
  <c r="L39" i="14"/>
  <c r="H39" i="14" s="1"/>
  <c r="G39" i="14" s="1"/>
  <c r="L39" i="4"/>
  <c r="H39" i="4" s="1"/>
  <c r="G39" i="4" s="1"/>
  <c r="K40" i="23"/>
  <c r="K40" i="19"/>
  <c r="K40" i="12"/>
  <c r="K40" i="29"/>
  <c r="K40" i="21"/>
  <c r="K40" i="34"/>
  <c r="K40" i="1"/>
  <c r="K40" i="25"/>
  <c r="K40" i="4"/>
  <c r="K40" i="26"/>
  <c r="E40" i="36"/>
  <c r="K41" i="40" s="1"/>
  <c r="K40" i="14"/>
  <c r="K40" i="33"/>
  <c r="K40" i="5"/>
  <c r="K40" i="9"/>
  <c r="K40" i="22"/>
  <c r="K40" i="32"/>
  <c r="K40" i="24"/>
  <c r="K40" i="28"/>
  <c r="K40" i="7"/>
  <c r="K40" i="31"/>
  <c r="K40" i="30"/>
  <c r="K40" i="3"/>
  <c r="K40" i="27"/>
  <c r="K40" i="2"/>
  <c r="K40" i="20"/>
  <c r="K40" i="13"/>
  <c r="K40" i="6"/>
  <c r="K40" i="11"/>
  <c r="K40" i="35"/>
  <c r="L39" i="33"/>
  <c r="H39" i="33" s="1"/>
  <c r="G39" i="33" s="1"/>
  <c r="L39" i="2"/>
  <c r="H39" i="2" s="1"/>
  <c r="G39" i="2" s="1"/>
  <c r="L39" i="30"/>
  <c r="H39" i="30" s="1"/>
  <c r="G39" i="30" s="1"/>
  <c r="L39" i="28"/>
  <c r="H39" i="28" s="1"/>
  <c r="G39" i="28" s="1"/>
  <c r="L39" i="24"/>
  <c r="H39" i="24" s="1"/>
  <c r="G39" i="24" s="1"/>
  <c r="L39" i="1"/>
  <c r="H39" i="1" s="1"/>
  <c r="G39" i="1" s="1"/>
  <c r="I40" i="26"/>
  <c r="I40" i="24"/>
  <c r="I40" i="23"/>
  <c r="I40" i="4"/>
  <c r="I40" i="30"/>
  <c r="I40" i="7"/>
  <c r="I40" i="22"/>
  <c r="I40" i="12"/>
  <c r="I40" i="33"/>
  <c r="I40" i="14"/>
  <c r="I40" i="25"/>
  <c r="I40" i="19"/>
  <c r="I40" i="28"/>
  <c r="I40" i="1"/>
  <c r="I40" i="6"/>
  <c r="I40" i="29"/>
  <c r="C40" i="36"/>
  <c r="I41" i="40" s="1"/>
  <c r="I40" i="5"/>
  <c r="I40" i="32"/>
  <c r="I40" i="3"/>
  <c r="I40" i="13"/>
  <c r="I40" i="20"/>
  <c r="I40" i="11"/>
  <c r="I40" i="2"/>
  <c r="I40" i="35"/>
  <c r="I40" i="9"/>
  <c r="I40" i="21"/>
  <c r="I40" i="34"/>
  <c r="I40" i="31"/>
  <c r="I40" i="27"/>
  <c r="L39" i="26"/>
  <c r="H39" i="26" s="1"/>
  <c r="G39" i="26" s="1"/>
  <c r="L39" i="12"/>
  <c r="H39" i="12" s="1"/>
  <c r="G39" i="12" s="1"/>
  <c r="L39" i="23"/>
  <c r="H39" i="23" s="1"/>
  <c r="G39" i="23" s="1"/>
  <c r="L39" i="22"/>
  <c r="H39" i="22" s="1"/>
  <c r="G39" i="22" s="1"/>
  <c r="L40" i="33" l="1"/>
  <c r="H40" i="33" s="1"/>
  <c r="G40" i="33" s="1"/>
  <c r="L40" i="25"/>
  <c r="H40" i="25" s="1"/>
  <c r="G40" i="25" s="1"/>
  <c r="L41" i="40"/>
  <c r="H41" i="40" s="1"/>
  <c r="G41" i="40" s="1"/>
  <c r="L40" i="28"/>
  <c r="H40" i="28" s="1"/>
  <c r="G40" i="28" s="1"/>
  <c r="L40" i="29"/>
  <c r="H40" i="29" s="1"/>
  <c r="G40" i="29" s="1"/>
  <c r="L40" i="32"/>
  <c r="H40" i="32" s="1"/>
  <c r="G40" i="32" s="1"/>
  <c r="L40" i="5"/>
  <c r="H40" i="5" s="1"/>
  <c r="G40" i="5" s="1"/>
  <c r="L40" i="6"/>
  <c r="H40" i="6" s="1"/>
  <c r="G40" i="6" s="1"/>
  <c r="L40" i="27"/>
  <c r="H40" i="27" s="1"/>
  <c r="G40" i="27" s="1"/>
  <c r="L40" i="21"/>
  <c r="H40" i="21" s="1"/>
  <c r="G40" i="21" s="1"/>
  <c r="L40" i="1"/>
  <c r="H40" i="1" s="1"/>
  <c r="G40" i="1" s="1"/>
  <c r="L40" i="19"/>
  <c r="H40" i="19" s="1"/>
  <c r="G40" i="19" s="1"/>
  <c r="L40" i="14"/>
  <c r="H40" i="14" s="1"/>
  <c r="G40" i="14" s="1"/>
  <c r="L40" i="12"/>
  <c r="H40" i="12" s="1"/>
  <c r="G40" i="12" s="1"/>
  <c r="L40" i="22"/>
  <c r="H40" i="22" s="1"/>
  <c r="G40" i="22" s="1"/>
  <c r="L40" i="30"/>
  <c r="H40" i="30" s="1"/>
  <c r="G40" i="30" s="1"/>
  <c r="L40" i="4"/>
  <c r="H40" i="4" s="1"/>
  <c r="G40" i="4" s="1"/>
  <c r="L40" i="23"/>
  <c r="H40" i="23" s="1"/>
  <c r="G40" i="23" s="1"/>
  <c r="L40" i="24"/>
  <c r="H40" i="24" s="1"/>
  <c r="G40" i="24" s="1"/>
  <c r="L40" i="26"/>
  <c r="H40" i="26" s="1"/>
  <c r="G40" i="26" s="1"/>
  <c r="L40" i="2"/>
  <c r="H40" i="2" s="1"/>
  <c r="G40" i="2" s="1"/>
  <c r="K41" i="13"/>
  <c r="K41" i="3"/>
  <c r="K41" i="19"/>
  <c r="K41" i="25"/>
  <c r="K41" i="30"/>
  <c r="K41" i="6"/>
  <c r="K41" i="20"/>
  <c r="K41" i="5"/>
  <c r="E41" i="36"/>
  <c r="K42" i="40" s="1"/>
  <c r="K41" i="23"/>
  <c r="K41" i="35"/>
  <c r="K41" i="4"/>
  <c r="K41" i="32"/>
  <c r="K41" i="29"/>
  <c r="K41" i="21"/>
  <c r="K41" i="26"/>
  <c r="K41" i="22"/>
  <c r="K41" i="1"/>
  <c r="K41" i="2"/>
  <c r="K41" i="9"/>
  <c r="K41" i="7"/>
  <c r="K41" i="12"/>
  <c r="K41" i="34"/>
  <c r="K41" i="14"/>
  <c r="K41" i="11"/>
  <c r="K41" i="31"/>
  <c r="K41" i="24"/>
  <c r="K41" i="27"/>
  <c r="K41" i="28"/>
  <c r="K41" i="33"/>
  <c r="L40" i="20"/>
  <c r="H40" i="20" s="1"/>
  <c r="G40" i="20" s="1"/>
  <c r="I41" i="4"/>
  <c r="I41" i="26"/>
  <c r="I41" i="24"/>
  <c r="I41" i="9"/>
  <c r="I41" i="21"/>
  <c r="I41" i="32"/>
  <c r="I41" i="11"/>
  <c r="I41" i="19"/>
  <c r="I41" i="31"/>
  <c r="I41" i="27"/>
  <c r="I41" i="33"/>
  <c r="I41" i="20"/>
  <c r="I41" i="2"/>
  <c r="I41" i="28"/>
  <c r="C41" i="36"/>
  <c r="I42" i="40" s="1"/>
  <c r="I41" i="1"/>
  <c r="I41" i="6"/>
  <c r="I41" i="25"/>
  <c r="I41" i="34"/>
  <c r="I41" i="7"/>
  <c r="I41" i="12"/>
  <c r="I41" i="29"/>
  <c r="I41" i="3"/>
  <c r="I41" i="22"/>
  <c r="I41" i="30"/>
  <c r="I41" i="14"/>
  <c r="I41" i="13"/>
  <c r="I41" i="5"/>
  <c r="I41" i="35"/>
  <c r="I41" i="23"/>
  <c r="L40" i="7"/>
  <c r="H40" i="7" s="1"/>
  <c r="G40" i="7" s="1"/>
  <c r="L40" i="31"/>
  <c r="H40" i="31" s="1"/>
  <c r="G40" i="31" s="1"/>
  <c r="L40" i="34"/>
  <c r="H40" i="34" s="1"/>
  <c r="G40" i="34" s="1"/>
  <c r="J41" i="32"/>
  <c r="J41" i="29"/>
  <c r="J41" i="4"/>
  <c r="J41" i="20"/>
  <c r="J41" i="3"/>
  <c r="J41" i="23"/>
  <c r="J41" i="27"/>
  <c r="J41" i="11"/>
  <c r="J41" i="30"/>
  <c r="J41" i="26"/>
  <c r="J41" i="1"/>
  <c r="D41" i="36"/>
  <c r="J42" i="40" s="1"/>
  <c r="J41" i="25"/>
  <c r="J41" i="24"/>
  <c r="J41" i="22"/>
  <c r="J41" i="35"/>
  <c r="J41" i="21"/>
  <c r="J41" i="2"/>
  <c r="J41" i="6"/>
  <c r="J41" i="14"/>
  <c r="J41" i="13"/>
  <c r="J41" i="28"/>
  <c r="J41" i="33"/>
  <c r="J41" i="9"/>
  <c r="J41" i="12"/>
  <c r="J41" i="34"/>
  <c r="J41" i="7"/>
  <c r="J41" i="5"/>
  <c r="J41" i="19"/>
  <c r="J41" i="31"/>
  <c r="L40" i="9"/>
  <c r="H40" i="9" s="1"/>
  <c r="G40" i="9" s="1"/>
  <c r="L40" i="35"/>
  <c r="H40" i="35" s="1"/>
  <c r="G40" i="35" s="1"/>
  <c r="M40" i="35" s="1"/>
  <c r="L40" i="11"/>
  <c r="H40" i="11" s="1"/>
  <c r="G40" i="11" s="1"/>
  <c r="L40" i="13"/>
  <c r="H40" i="13" s="1"/>
  <c r="G40" i="13" s="1"/>
  <c r="L40" i="3"/>
  <c r="H40" i="3" s="1"/>
  <c r="G40" i="3" s="1"/>
  <c r="L41" i="12" l="1"/>
  <c r="H41" i="12" s="1"/>
  <c r="G41" i="12" s="1"/>
  <c r="L41" i="7"/>
  <c r="H41" i="7" s="1"/>
  <c r="G41" i="7" s="1"/>
  <c r="L41" i="29"/>
  <c r="H41" i="29" s="1"/>
  <c r="G41" i="29" s="1"/>
  <c r="L42" i="40"/>
  <c r="H42" i="40" s="1"/>
  <c r="G42" i="40" s="1"/>
  <c r="L41" i="34"/>
  <c r="H41" i="34" s="1"/>
  <c r="G41" i="34" s="1"/>
  <c r="L41" i="3"/>
  <c r="H41" i="3" s="1"/>
  <c r="G41" i="3" s="1"/>
  <c r="L41" i="30"/>
  <c r="H41" i="30" s="1"/>
  <c r="G41" i="30" s="1"/>
  <c r="L41" i="4"/>
  <c r="H41" i="4" s="1"/>
  <c r="G41" i="4" s="1"/>
  <c r="L41" i="22"/>
  <c r="H41" i="22" s="1"/>
  <c r="G41" i="22" s="1"/>
  <c r="L41" i="13"/>
  <c r="H41" i="13" s="1"/>
  <c r="G41" i="13" s="1"/>
  <c r="L41" i="24"/>
  <c r="H41" i="24" s="1"/>
  <c r="G41" i="24" s="1"/>
  <c r="L41" i="14"/>
  <c r="H41" i="14" s="1"/>
  <c r="G41" i="14" s="1"/>
  <c r="L41" i="26"/>
  <c r="H41" i="26" s="1"/>
  <c r="G41" i="26" s="1"/>
  <c r="L41" i="25"/>
  <c r="H41" i="25" s="1"/>
  <c r="G41" i="25" s="1"/>
  <c r="L41" i="6"/>
  <c r="H41" i="6" s="1"/>
  <c r="G41" i="6" s="1"/>
  <c r="I42" i="3"/>
  <c r="I42" i="28"/>
  <c r="I42" i="22"/>
  <c r="I42" i="33"/>
  <c r="I42" i="21"/>
  <c r="I42" i="13"/>
  <c r="I42" i="35"/>
  <c r="I42" i="2"/>
  <c r="I42" i="19"/>
  <c r="C42" i="36"/>
  <c r="I43" i="40" s="1"/>
  <c r="I42" i="4"/>
  <c r="I42" i="7"/>
  <c r="I42" i="26"/>
  <c r="I42" i="31"/>
  <c r="I42" i="12"/>
  <c r="I42" i="14"/>
  <c r="I42" i="30"/>
  <c r="I42" i="1"/>
  <c r="I42" i="24"/>
  <c r="I42" i="11"/>
  <c r="I42" i="20"/>
  <c r="I42" i="25"/>
  <c r="I42" i="32"/>
  <c r="I42" i="6"/>
  <c r="I42" i="9"/>
  <c r="I42" i="5"/>
  <c r="I42" i="29"/>
  <c r="I42" i="27"/>
  <c r="I42" i="34"/>
  <c r="I42" i="23"/>
  <c r="K42" i="27"/>
  <c r="K42" i="23"/>
  <c r="K42" i="32"/>
  <c r="K42" i="14"/>
  <c r="K42" i="7"/>
  <c r="K42" i="20"/>
  <c r="K42" i="11"/>
  <c r="K42" i="1"/>
  <c r="K42" i="25"/>
  <c r="K42" i="9"/>
  <c r="K42" i="2"/>
  <c r="K42" i="24"/>
  <c r="K42" i="34"/>
  <c r="K42" i="13"/>
  <c r="K42" i="21"/>
  <c r="K42" i="19"/>
  <c r="K42" i="3"/>
  <c r="K42" i="31"/>
  <c r="K42" i="30"/>
  <c r="K42" i="22"/>
  <c r="K42" i="5"/>
  <c r="E42" i="36"/>
  <c r="K43" i="40" s="1"/>
  <c r="K42" i="28"/>
  <c r="K42" i="33"/>
  <c r="K42" i="35"/>
  <c r="K42" i="6"/>
  <c r="K42" i="12"/>
  <c r="K42" i="29"/>
  <c r="K42" i="26"/>
  <c r="K42" i="4"/>
  <c r="J42" i="7"/>
  <c r="J42" i="9"/>
  <c r="J42" i="21"/>
  <c r="J42" i="4"/>
  <c r="J42" i="29"/>
  <c r="J42" i="34"/>
  <c r="J42" i="5"/>
  <c r="J42" i="26"/>
  <c r="J42" i="30"/>
  <c r="J42" i="12"/>
  <c r="J42" i="19"/>
  <c r="J42" i="1"/>
  <c r="J42" i="25"/>
  <c r="J42" i="27"/>
  <c r="J42" i="14"/>
  <c r="J42" i="31"/>
  <c r="J42" i="20"/>
  <c r="J42" i="33"/>
  <c r="J42" i="2"/>
  <c r="J42" i="11"/>
  <c r="J42" i="23"/>
  <c r="J42" i="32"/>
  <c r="J42" i="24"/>
  <c r="J42" i="3"/>
  <c r="J42" i="28"/>
  <c r="J42" i="35"/>
  <c r="J42" i="22"/>
  <c r="J42" i="6"/>
  <c r="D42" i="36"/>
  <c r="J43" i="40" s="1"/>
  <c r="J42" i="13"/>
  <c r="L41" i="28"/>
  <c r="H41" i="28" s="1"/>
  <c r="G41" i="28" s="1"/>
  <c r="L41" i="2"/>
  <c r="H41" i="2" s="1"/>
  <c r="G41" i="2" s="1"/>
  <c r="L41" i="20"/>
  <c r="H41" i="20" s="1"/>
  <c r="G41" i="20" s="1"/>
  <c r="L41" i="33"/>
  <c r="H41" i="33" s="1"/>
  <c r="G41" i="33" s="1"/>
  <c r="L41" i="11"/>
  <c r="H41" i="11" s="1"/>
  <c r="G41" i="11" s="1"/>
  <c r="L41" i="23"/>
  <c r="H41" i="23" s="1"/>
  <c r="G41" i="23" s="1"/>
  <c r="L41" i="35"/>
  <c r="H41" i="35" s="1"/>
  <c r="G41" i="35" s="1"/>
  <c r="M41" i="35" s="1"/>
  <c r="L41" i="1"/>
  <c r="H41" i="1" s="1"/>
  <c r="G41" i="1" s="1"/>
  <c r="L41" i="27"/>
  <c r="H41" i="27" s="1"/>
  <c r="G41" i="27" s="1"/>
  <c r="L41" i="31"/>
  <c r="H41" i="31" s="1"/>
  <c r="G41" i="31" s="1"/>
  <c r="L41" i="19"/>
  <c r="H41" i="19" s="1"/>
  <c r="G41" i="19" s="1"/>
  <c r="L41" i="32"/>
  <c r="H41" i="32" s="1"/>
  <c r="G41" i="32" s="1"/>
  <c r="L41" i="21"/>
  <c r="H41" i="21" s="1"/>
  <c r="G41" i="21" s="1"/>
  <c r="L41" i="5"/>
  <c r="H41" i="5" s="1"/>
  <c r="G41" i="5" s="1"/>
  <c r="L41" i="9"/>
  <c r="H41" i="9" s="1"/>
  <c r="G41" i="9" s="1"/>
  <c r="L43" i="40" l="1"/>
  <c r="H43" i="40" s="1"/>
  <c r="G43" i="40" s="1"/>
  <c r="L42" i="31"/>
  <c r="H42" i="31" s="1"/>
  <c r="G42" i="31" s="1"/>
  <c r="L42" i="14"/>
  <c r="H42" i="14" s="1"/>
  <c r="G42" i="14" s="1"/>
  <c r="L42" i="25"/>
  <c r="H42" i="25" s="1"/>
  <c r="G42" i="25" s="1"/>
  <c r="L42" i="20"/>
  <c r="H42" i="20" s="1"/>
  <c r="G42" i="20" s="1"/>
  <c r="L42" i="11"/>
  <c r="H42" i="11" s="1"/>
  <c r="G42" i="11" s="1"/>
  <c r="L42" i="24"/>
  <c r="H42" i="24" s="1"/>
  <c r="G42" i="24" s="1"/>
  <c r="L42" i="1"/>
  <c r="H42" i="1" s="1"/>
  <c r="G42" i="1" s="1"/>
  <c r="L42" i="2"/>
  <c r="H42" i="2" s="1"/>
  <c r="G42" i="2" s="1"/>
  <c r="L42" i="30"/>
  <c r="H42" i="30" s="1"/>
  <c r="G42" i="30" s="1"/>
  <c r="L42" i="12"/>
  <c r="H42" i="12" s="1"/>
  <c r="G42" i="12" s="1"/>
  <c r="L42" i="26"/>
  <c r="H42" i="26" s="1"/>
  <c r="G42" i="26" s="1"/>
  <c r="L42" i="19"/>
  <c r="H42" i="19" s="1"/>
  <c r="G42" i="19" s="1"/>
  <c r="L42" i="35"/>
  <c r="H42" i="35" s="1"/>
  <c r="G42" i="35" s="1"/>
  <c r="M42" i="35" s="1"/>
  <c r="L42" i="13"/>
  <c r="H42" i="13" s="1"/>
  <c r="G42" i="13" s="1"/>
  <c r="L42" i="21"/>
  <c r="H42" i="21" s="1"/>
  <c r="G42" i="21" s="1"/>
  <c r="L42" i="27"/>
  <c r="H42" i="27" s="1"/>
  <c r="G42" i="27" s="1"/>
  <c r="L42" i="29"/>
  <c r="H42" i="29" s="1"/>
  <c r="G42" i="29" s="1"/>
  <c r="L42" i="5"/>
  <c r="H42" i="5" s="1"/>
  <c r="G42" i="5" s="1"/>
  <c r="D43" i="36"/>
  <c r="J44" i="40" s="1"/>
  <c r="J43" i="2"/>
  <c r="J43" i="3"/>
  <c r="J43" i="4"/>
  <c r="J43" i="25"/>
  <c r="J43" i="1"/>
  <c r="J43" i="35"/>
  <c r="J43" i="23"/>
  <c r="J43" i="33"/>
  <c r="J43" i="14"/>
  <c r="J43" i="34"/>
  <c r="J43" i="32"/>
  <c r="J43" i="20"/>
  <c r="J43" i="11"/>
  <c r="J43" i="26"/>
  <c r="J43" i="22"/>
  <c r="J43" i="24"/>
  <c r="J43" i="7"/>
  <c r="J43" i="29"/>
  <c r="J43" i="13"/>
  <c r="J43" i="31"/>
  <c r="J43" i="30"/>
  <c r="J43" i="28"/>
  <c r="J43" i="27"/>
  <c r="J43" i="5"/>
  <c r="J43" i="19"/>
  <c r="J43" i="6"/>
  <c r="J43" i="9"/>
  <c r="J43" i="12"/>
  <c r="J43" i="21"/>
  <c r="L42" i="7"/>
  <c r="H42" i="7" s="1"/>
  <c r="G42" i="7" s="1"/>
  <c r="L42" i="4"/>
  <c r="H42" i="4" s="1"/>
  <c r="G42" i="4" s="1"/>
  <c r="C43" i="36"/>
  <c r="I44" i="40" s="1"/>
  <c r="I43" i="22"/>
  <c r="I43" i="2"/>
  <c r="I43" i="21"/>
  <c r="I43" i="5"/>
  <c r="I43" i="6"/>
  <c r="I43" i="31"/>
  <c r="I43" i="11"/>
  <c r="I43" i="34"/>
  <c r="I43" i="25"/>
  <c r="I43" i="20"/>
  <c r="I43" i="29"/>
  <c r="I43" i="27"/>
  <c r="I43" i="3"/>
  <c r="I43" i="19"/>
  <c r="I43" i="35"/>
  <c r="I43" i="28"/>
  <c r="I43" i="9"/>
  <c r="I43" i="4"/>
  <c r="I43" i="14"/>
  <c r="I43" i="26"/>
  <c r="I43" i="24"/>
  <c r="I43" i="30"/>
  <c r="I43" i="7"/>
  <c r="I43" i="12"/>
  <c r="I43" i="33"/>
  <c r="I43" i="1"/>
  <c r="I43" i="32"/>
  <c r="I43" i="13"/>
  <c r="I43" i="23"/>
  <c r="L42" i="23"/>
  <c r="H42" i="23" s="1"/>
  <c r="G42" i="23" s="1"/>
  <c r="L42" i="34"/>
  <c r="H42" i="34" s="1"/>
  <c r="G42" i="34" s="1"/>
  <c r="K43" i="26"/>
  <c r="K43" i="13"/>
  <c r="K43" i="31"/>
  <c r="K43" i="12"/>
  <c r="K43" i="1"/>
  <c r="K43" i="30"/>
  <c r="K43" i="32"/>
  <c r="K43" i="23"/>
  <c r="K43" i="7"/>
  <c r="K43" i="20"/>
  <c r="K43" i="11"/>
  <c r="K43" i="21"/>
  <c r="K43" i="19"/>
  <c r="K43" i="4"/>
  <c r="K43" i="9"/>
  <c r="E43" i="36"/>
  <c r="K44" i="40" s="1"/>
  <c r="K43" i="25"/>
  <c r="K43" i="5"/>
  <c r="K43" i="28"/>
  <c r="K43" i="33"/>
  <c r="K43" i="2"/>
  <c r="K43" i="35"/>
  <c r="K43" i="6"/>
  <c r="K43" i="34"/>
  <c r="K43" i="14"/>
  <c r="K43" i="29"/>
  <c r="K43" i="24"/>
  <c r="K43" i="27"/>
  <c r="K43" i="22"/>
  <c r="K43" i="3"/>
  <c r="L42" i="33"/>
  <c r="H42" i="33" s="1"/>
  <c r="G42" i="33" s="1"/>
  <c r="L42" i="22"/>
  <c r="H42" i="22" s="1"/>
  <c r="G42" i="22" s="1"/>
  <c r="L42" i="28"/>
  <c r="H42" i="28" s="1"/>
  <c r="G42" i="28" s="1"/>
  <c r="L42" i="9"/>
  <c r="H42" i="9" s="1"/>
  <c r="G42" i="9" s="1"/>
  <c r="L42" i="3"/>
  <c r="H42" i="3" s="1"/>
  <c r="G42" i="3" s="1"/>
  <c r="L42" i="6"/>
  <c r="H42" i="6" s="1"/>
  <c r="G42" i="6" s="1"/>
  <c r="L42" i="32"/>
  <c r="H42" i="32" s="1"/>
  <c r="G42" i="32" s="1"/>
  <c r="L43" i="26" l="1"/>
  <c r="H43" i="26" s="1"/>
  <c r="G43" i="26" s="1"/>
  <c r="L43" i="24"/>
  <c r="H43" i="24" s="1"/>
  <c r="G43" i="24" s="1"/>
  <c r="L44" i="40"/>
  <c r="H44" i="40" s="1"/>
  <c r="G44" i="40" s="1"/>
  <c r="L43" i="30"/>
  <c r="H43" i="30" s="1"/>
  <c r="G43" i="30" s="1"/>
  <c r="L43" i="29"/>
  <c r="H43" i="29" s="1"/>
  <c r="G43" i="29" s="1"/>
  <c r="L43" i="7"/>
  <c r="H43" i="7" s="1"/>
  <c r="G43" i="7" s="1"/>
  <c r="L43" i="13"/>
  <c r="H43" i="13" s="1"/>
  <c r="G43" i="13" s="1"/>
  <c r="L43" i="5"/>
  <c r="H43" i="5" s="1"/>
  <c r="G43" i="5" s="1"/>
  <c r="L43" i="32"/>
  <c r="H43" i="32" s="1"/>
  <c r="G43" i="32" s="1"/>
  <c r="L43" i="21"/>
  <c r="H43" i="21" s="1"/>
  <c r="G43" i="21" s="1"/>
  <c r="L43" i="1"/>
  <c r="H43" i="1" s="1"/>
  <c r="G43" i="1" s="1"/>
  <c r="L43" i="22"/>
  <c r="H43" i="22" s="1"/>
  <c r="G43" i="22" s="1"/>
  <c r="L43" i="12"/>
  <c r="H43" i="12" s="1"/>
  <c r="G43" i="12" s="1"/>
  <c r="L43" i="33"/>
  <c r="H43" i="33" s="1"/>
  <c r="G43" i="33" s="1"/>
  <c r="K44" i="1"/>
  <c r="K44" i="24"/>
  <c r="K44" i="21"/>
  <c r="K44" i="30"/>
  <c r="K44" i="12"/>
  <c r="K44" i="6"/>
  <c r="E44" i="36"/>
  <c r="K45" i="40" s="1"/>
  <c r="K44" i="31"/>
  <c r="K44" i="2"/>
  <c r="K44" i="7"/>
  <c r="K44" i="28"/>
  <c r="K44" i="11"/>
  <c r="K44" i="35"/>
  <c r="K44" i="29"/>
  <c r="K44" i="34"/>
  <c r="K44" i="4"/>
  <c r="K44" i="22"/>
  <c r="K44" i="9"/>
  <c r="K44" i="33"/>
  <c r="K44" i="23"/>
  <c r="K44" i="13"/>
  <c r="K44" i="5"/>
  <c r="K44" i="25"/>
  <c r="K44" i="3"/>
  <c r="K44" i="20"/>
  <c r="K44" i="19"/>
  <c r="K44" i="14"/>
  <c r="K44" i="26"/>
  <c r="K44" i="27"/>
  <c r="K44" i="32"/>
  <c r="L43" i="14"/>
  <c r="H43" i="14" s="1"/>
  <c r="G43" i="14" s="1"/>
  <c r="L43" i="9"/>
  <c r="H43" i="9" s="1"/>
  <c r="G43" i="9" s="1"/>
  <c r="J44" i="5"/>
  <c r="J44" i="32"/>
  <c r="J44" i="13"/>
  <c r="J44" i="19"/>
  <c r="J44" i="21"/>
  <c r="J44" i="29"/>
  <c r="J44" i="30"/>
  <c r="J44" i="31"/>
  <c r="J44" i="11"/>
  <c r="D44" i="36"/>
  <c r="J45" i="40" s="1"/>
  <c r="J44" i="35"/>
  <c r="J44" i="24"/>
  <c r="J44" i="1"/>
  <c r="J44" i="9"/>
  <c r="J44" i="22"/>
  <c r="J44" i="20"/>
  <c r="J44" i="3"/>
  <c r="J44" i="25"/>
  <c r="J44" i="12"/>
  <c r="J44" i="27"/>
  <c r="J44" i="14"/>
  <c r="J44" i="26"/>
  <c r="J44" i="2"/>
  <c r="J44" i="23"/>
  <c r="J44" i="33"/>
  <c r="J44" i="34"/>
  <c r="J44" i="28"/>
  <c r="J44" i="7"/>
  <c r="J44" i="4"/>
  <c r="J44" i="6"/>
  <c r="L43" i="27"/>
  <c r="H43" i="27" s="1"/>
  <c r="G43" i="27" s="1"/>
  <c r="L43" i="25"/>
  <c r="H43" i="25" s="1"/>
  <c r="G43" i="25" s="1"/>
  <c r="L43" i="34"/>
  <c r="H43" i="34" s="1"/>
  <c r="G43" i="34" s="1"/>
  <c r="L43" i="31"/>
  <c r="H43" i="31" s="1"/>
  <c r="G43" i="31" s="1"/>
  <c r="L43" i="2"/>
  <c r="H43" i="2" s="1"/>
  <c r="G43" i="2" s="1"/>
  <c r="I44" i="26"/>
  <c r="I44" i="24"/>
  <c r="I44" i="19"/>
  <c r="I44" i="20"/>
  <c r="C44" i="36"/>
  <c r="I45" i="40" s="1"/>
  <c r="I44" i="5"/>
  <c r="I44" i="32"/>
  <c r="I44" i="21"/>
  <c r="I44" i="25"/>
  <c r="I44" i="6"/>
  <c r="I44" i="27"/>
  <c r="I44" i="34"/>
  <c r="I44" i="9"/>
  <c r="I44" i="35"/>
  <c r="I44" i="33"/>
  <c r="I44" i="14"/>
  <c r="I44" i="30"/>
  <c r="I44" i="4"/>
  <c r="I44" i="31"/>
  <c r="I44" i="28"/>
  <c r="I44" i="29"/>
  <c r="I44" i="2"/>
  <c r="I44" i="22"/>
  <c r="I44" i="3"/>
  <c r="I44" i="1"/>
  <c r="I44" i="7"/>
  <c r="I44" i="23"/>
  <c r="I44" i="11"/>
  <c r="I44" i="13"/>
  <c r="I44" i="12"/>
  <c r="L43" i="4"/>
  <c r="H43" i="4" s="1"/>
  <c r="G43" i="4" s="1"/>
  <c r="L43" i="28"/>
  <c r="H43" i="28" s="1"/>
  <c r="G43" i="28" s="1"/>
  <c r="L43" i="35"/>
  <c r="H43" i="35" s="1"/>
  <c r="G43" i="35" s="1"/>
  <c r="M43" i="35" s="1"/>
  <c r="L43" i="19"/>
  <c r="H43" i="19" s="1"/>
  <c r="G43" i="19" s="1"/>
  <c r="L43" i="3"/>
  <c r="H43" i="3" s="1"/>
  <c r="G43" i="3" s="1"/>
  <c r="L43" i="20"/>
  <c r="H43" i="20" s="1"/>
  <c r="G43" i="20" s="1"/>
  <c r="L43" i="11"/>
  <c r="H43" i="11" s="1"/>
  <c r="G43" i="11" s="1"/>
  <c r="L43" i="23"/>
  <c r="H43" i="23" s="1"/>
  <c r="G43" i="23" s="1"/>
  <c r="L43" i="6"/>
  <c r="H43" i="6" s="1"/>
  <c r="G43" i="6" s="1"/>
  <c r="L44" i="14" l="1"/>
  <c r="H44" i="14" s="1"/>
  <c r="G44" i="14" s="1"/>
  <c r="L45" i="40"/>
  <c r="H45" i="40" s="1"/>
  <c r="G45" i="40" s="1"/>
  <c r="L44" i="27"/>
  <c r="H44" i="27" s="1"/>
  <c r="G44" i="27" s="1"/>
  <c r="L44" i="28"/>
  <c r="H44" i="28" s="1"/>
  <c r="G44" i="28" s="1"/>
  <c r="L44" i="29"/>
  <c r="H44" i="29" s="1"/>
  <c r="G44" i="29" s="1"/>
  <c r="L44" i="11"/>
  <c r="H44" i="11" s="1"/>
  <c r="G44" i="11" s="1"/>
  <c r="L44" i="23"/>
  <c r="H44" i="23" s="1"/>
  <c r="G44" i="23" s="1"/>
  <c r="L44" i="7"/>
  <c r="H44" i="7" s="1"/>
  <c r="G44" i="7" s="1"/>
  <c r="L44" i="20"/>
  <c r="H44" i="20" s="1"/>
  <c r="G44" i="20" s="1"/>
  <c r="L44" i="19"/>
  <c r="H44" i="19" s="1"/>
  <c r="G44" i="19" s="1"/>
  <c r="L44" i="24"/>
  <c r="H44" i="24" s="1"/>
  <c r="G44" i="24" s="1"/>
  <c r="L44" i="26"/>
  <c r="H44" i="26" s="1"/>
  <c r="G44" i="26" s="1"/>
  <c r="L44" i="3"/>
  <c r="H44" i="3" s="1"/>
  <c r="G44" i="3" s="1"/>
  <c r="L44" i="2"/>
  <c r="H44" i="2" s="1"/>
  <c r="G44" i="2" s="1"/>
  <c r="L44" i="22"/>
  <c r="H44" i="22" s="1"/>
  <c r="G44" i="22" s="1"/>
  <c r="L44" i="35"/>
  <c r="H44" i="35" s="1"/>
  <c r="G44" i="35" s="1"/>
  <c r="M44" i="35" s="1"/>
  <c r="L44" i="9"/>
  <c r="H44" i="9" s="1"/>
  <c r="G44" i="9" s="1"/>
  <c r="L44" i="6"/>
  <c r="H44" i="6" s="1"/>
  <c r="G44" i="6" s="1"/>
  <c r="L44" i="12"/>
  <c r="H44" i="12" s="1"/>
  <c r="G44" i="12" s="1"/>
  <c r="L44" i="5"/>
  <c r="H44" i="5" s="1"/>
  <c r="G44" i="5" s="1"/>
  <c r="L44" i="1"/>
  <c r="H44" i="1" s="1"/>
  <c r="G44" i="1" s="1"/>
  <c r="J45" i="2"/>
  <c r="J45" i="5"/>
  <c r="J45" i="12"/>
  <c r="J45" i="7"/>
  <c r="J45" i="26"/>
  <c r="J45" i="24"/>
  <c r="J45" i="32"/>
  <c r="J45" i="11"/>
  <c r="J45" i="19"/>
  <c r="J45" i="13"/>
  <c r="J45" i="20"/>
  <c r="J45" i="35"/>
  <c r="J45" i="29"/>
  <c r="J45" i="34"/>
  <c r="J45" i="31"/>
  <c r="J45" i="1"/>
  <c r="D45" i="36"/>
  <c r="J46" i="40" s="1"/>
  <c r="J45" i="27"/>
  <c r="J45" i="22"/>
  <c r="J45" i="30"/>
  <c r="J45" i="6"/>
  <c r="J45" i="25"/>
  <c r="J45" i="3"/>
  <c r="J45" i="14"/>
  <c r="J45" i="9"/>
  <c r="J45" i="4"/>
  <c r="J45" i="33"/>
  <c r="J45" i="23"/>
  <c r="J45" i="28"/>
  <c r="J45" i="21"/>
  <c r="L44" i="31"/>
  <c r="H44" i="31" s="1"/>
  <c r="G44" i="31" s="1"/>
  <c r="L44" i="4"/>
  <c r="H44" i="4" s="1"/>
  <c r="G44" i="4" s="1"/>
  <c r="L44" i="30"/>
  <c r="H44" i="30" s="1"/>
  <c r="G44" i="30" s="1"/>
  <c r="L44" i="33"/>
  <c r="H44" i="33" s="1"/>
  <c r="G44" i="33" s="1"/>
  <c r="L44" i="34"/>
  <c r="H44" i="34" s="1"/>
  <c r="G44" i="34" s="1"/>
  <c r="K45" i="30"/>
  <c r="K45" i="29"/>
  <c r="K45" i="7"/>
  <c r="K45" i="25"/>
  <c r="K45" i="1"/>
  <c r="K45" i="35"/>
  <c r="K45" i="11"/>
  <c r="K45" i="19"/>
  <c r="K45" i="31"/>
  <c r="K45" i="34"/>
  <c r="K45" i="22"/>
  <c r="K45" i="2"/>
  <c r="K45" i="3"/>
  <c r="K45" i="12"/>
  <c r="K45" i="33"/>
  <c r="K45" i="5"/>
  <c r="K45" i="6"/>
  <c r="E45" i="36"/>
  <c r="K46" i="40" s="1"/>
  <c r="K45" i="24"/>
  <c r="K45" i="28"/>
  <c r="K45" i="14"/>
  <c r="K45" i="26"/>
  <c r="K45" i="13"/>
  <c r="K45" i="21"/>
  <c r="K45" i="4"/>
  <c r="K45" i="20"/>
  <c r="K45" i="23"/>
  <c r="K45" i="27"/>
  <c r="K45" i="9"/>
  <c r="K45" i="32"/>
  <c r="L44" i="25"/>
  <c r="H44" i="25" s="1"/>
  <c r="G44" i="25" s="1"/>
  <c r="L44" i="21"/>
  <c r="H44" i="21" s="1"/>
  <c r="G44" i="21" s="1"/>
  <c r="L44" i="32"/>
  <c r="H44" i="32" s="1"/>
  <c r="G44" i="32" s="1"/>
  <c r="L44" i="13"/>
  <c r="H44" i="13" s="1"/>
  <c r="G44" i="13" s="1"/>
  <c r="I45" i="25"/>
  <c r="I45" i="7"/>
  <c r="I45" i="24"/>
  <c r="I45" i="20"/>
  <c r="I45" i="14"/>
  <c r="I45" i="31"/>
  <c r="I45" i="6"/>
  <c r="I45" i="35"/>
  <c r="I45" i="32"/>
  <c r="I45" i="11"/>
  <c r="I45" i="4"/>
  <c r="I45" i="21"/>
  <c r="I45" i="5"/>
  <c r="I45" i="1"/>
  <c r="I45" i="27"/>
  <c r="I45" i="3"/>
  <c r="I45" i="2"/>
  <c r="I45" i="12"/>
  <c r="I45" i="34"/>
  <c r="I45" i="26"/>
  <c r="I45" i="22"/>
  <c r="I45" i="23"/>
  <c r="I45" i="13"/>
  <c r="I45" i="29"/>
  <c r="C45" i="36"/>
  <c r="I46" i="40" s="1"/>
  <c r="I45" i="33"/>
  <c r="I45" i="9"/>
  <c r="I45" i="30"/>
  <c r="I45" i="19"/>
  <c r="I45" i="28"/>
  <c r="L46" i="40" l="1"/>
  <c r="H46" i="40" s="1"/>
  <c r="G46" i="40" s="1"/>
  <c r="L45" i="6"/>
  <c r="H45" i="6" s="1"/>
  <c r="G45" i="6" s="1"/>
  <c r="L45" i="34"/>
  <c r="H45" i="34" s="1"/>
  <c r="G45" i="34" s="1"/>
  <c r="L45" i="12"/>
  <c r="H45" i="12" s="1"/>
  <c r="G45" i="12" s="1"/>
  <c r="L45" i="26"/>
  <c r="H45" i="26" s="1"/>
  <c r="G45" i="26" s="1"/>
  <c r="L45" i="2"/>
  <c r="H45" i="2" s="1"/>
  <c r="G45" i="2" s="1"/>
  <c r="L45" i="3"/>
  <c r="H45" i="3" s="1"/>
  <c r="G45" i="3" s="1"/>
  <c r="L45" i="5"/>
  <c r="H45" i="5" s="1"/>
  <c r="G45" i="5" s="1"/>
  <c r="L45" i="21"/>
  <c r="H45" i="21" s="1"/>
  <c r="G45" i="21" s="1"/>
  <c r="L45" i="4"/>
  <c r="H45" i="4" s="1"/>
  <c r="G45" i="4" s="1"/>
  <c r="L45" i="35"/>
  <c r="H45" i="35" s="1"/>
  <c r="G45" i="35" s="1"/>
  <c r="M45" i="35" s="1"/>
  <c r="K46" i="20"/>
  <c r="K46" i="6"/>
  <c r="K46" i="14"/>
  <c r="K46" i="31"/>
  <c r="K46" i="22"/>
  <c r="K46" i="30"/>
  <c r="K46" i="25"/>
  <c r="K46" i="13"/>
  <c r="E46" i="36"/>
  <c r="K47" i="40" s="1"/>
  <c r="K46" i="29"/>
  <c r="K46" i="26"/>
  <c r="K46" i="23"/>
  <c r="K46" i="33"/>
  <c r="K46" i="1"/>
  <c r="K46" i="12"/>
  <c r="K46" i="32"/>
  <c r="K46" i="34"/>
  <c r="K46" i="5"/>
  <c r="K46" i="7"/>
  <c r="K46" i="3"/>
  <c r="K46" i="19"/>
  <c r="K46" i="27"/>
  <c r="K46" i="2"/>
  <c r="K46" i="28"/>
  <c r="K46" i="9"/>
  <c r="K46" i="35"/>
  <c r="K46" i="21"/>
  <c r="K46" i="4"/>
  <c r="K46" i="24"/>
  <c r="K46" i="11"/>
  <c r="L45" i="31"/>
  <c r="H45" i="31" s="1"/>
  <c r="G45" i="31" s="1"/>
  <c r="L45" i="19"/>
  <c r="H45" i="19" s="1"/>
  <c r="G45" i="19" s="1"/>
  <c r="L45" i="1"/>
  <c r="H45" i="1" s="1"/>
  <c r="G45" i="1" s="1"/>
  <c r="L45" i="32"/>
  <c r="H45" i="32" s="1"/>
  <c r="G45" i="32" s="1"/>
  <c r="L45" i="30"/>
  <c r="H45" i="30" s="1"/>
  <c r="G45" i="30" s="1"/>
  <c r="L45" i="9"/>
  <c r="H45" i="9" s="1"/>
  <c r="G45" i="9" s="1"/>
  <c r="L45" i="33"/>
  <c r="H45" i="33" s="1"/>
  <c r="G45" i="33" s="1"/>
  <c r="I46" i="34"/>
  <c r="I46" i="12"/>
  <c r="I46" i="4"/>
  <c r="I46" i="33"/>
  <c r="I46" i="3"/>
  <c r="C46" i="36"/>
  <c r="I47" i="40" s="1"/>
  <c r="I46" i="27"/>
  <c r="I46" i="5"/>
  <c r="I46" i="31"/>
  <c r="I46" i="7"/>
  <c r="I46" i="29"/>
  <c r="I46" i="20"/>
  <c r="I46" i="21"/>
  <c r="I46" i="14"/>
  <c r="I46" i="6"/>
  <c r="I46" i="35"/>
  <c r="I46" i="30"/>
  <c r="I46" i="22"/>
  <c r="I46" i="32"/>
  <c r="I46" i="2"/>
  <c r="I46" i="19"/>
  <c r="I46" i="11"/>
  <c r="I46" i="9"/>
  <c r="I46" i="1"/>
  <c r="I46" i="13"/>
  <c r="I46" i="24"/>
  <c r="I46" i="25"/>
  <c r="I46" i="28"/>
  <c r="I46" i="26"/>
  <c r="I46" i="23"/>
  <c r="L45" i="13"/>
  <c r="H45" i="13" s="1"/>
  <c r="G45" i="13" s="1"/>
  <c r="J46" i="14"/>
  <c r="J46" i="25"/>
  <c r="J46" i="21"/>
  <c r="J46" i="2"/>
  <c r="J46" i="7"/>
  <c r="J46" i="23"/>
  <c r="J46" i="1"/>
  <c r="D46" i="36"/>
  <c r="J47" i="40" s="1"/>
  <c r="J46" i="4"/>
  <c r="J46" i="28"/>
  <c r="J46" i="22"/>
  <c r="J46" i="26"/>
  <c r="J46" i="32"/>
  <c r="J46" i="20"/>
  <c r="J46" i="5"/>
  <c r="J46" i="3"/>
  <c r="J46" i="31"/>
  <c r="J46" i="9"/>
  <c r="J46" i="33"/>
  <c r="J46" i="35"/>
  <c r="J46" i="34"/>
  <c r="J46" i="11"/>
  <c r="J46" i="30"/>
  <c r="J46" i="13"/>
  <c r="J46" i="12"/>
  <c r="J46" i="19"/>
  <c r="J46" i="29"/>
  <c r="J46" i="6"/>
  <c r="J46" i="27"/>
  <c r="J46" i="24"/>
  <c r="L45" i="27"/>
  <c r="H45" i="27" s="1"/>
  <c r="G45" i="27" s="1"/>
  <c r="L45" i="11"/>
  <c r="H45" i="11" s="1"/>
  <c r="G45" i="11" s="1"/>
  <c r="L45" i="28"/>
  <c r="H45" i="28" s="1"/>
  <c r="G45" i="28" s="1"/>
  <c r="L45" i="14"/>
  <c r="H45" i="14" s="1"/>
  <c r="G45" i="14" s="1"/>
  <c r="L45" i="20"/>
  <c r="H45" i="20" s="1"/>
  <c r="G45" i="20" s="1"/>
  <c r="L45" i="24"/>
  <c r="H45" i="24" s="1"/>
  <c r="G45" i="24" s="1"/>
  <c r="L45" i="7"/>
  <c r="H45" i="7" s="1"/>
  <c r="G45" i="7" s="1"/>
  <c r="L45" i="25"/>
  <c r="H45" i="25" s="1"/>
  <c r="G45" i="25" s="1"/>
  <c r="L45" i="29"/>
  <c r="H45" i="29" s="1"/>
  <c r="G45" i="29" s="1"/>
  <c r="L45" i="23"/>
  <c r="H45" i="23" s="1"/>
  <c r="G45" i="23" s="1"/>
  <c r="L45" i="22"/>
  <c r="H45" i="22" s="1"/>
  <c r="G45" i="22" s="1"/>
  <c r="L46" i="2" l="1"/>
  <c r="H46" i="2" s="1"/>
  <c r="G46" i="2" s="1"/>
  <c r="L47" i="40"/>
  <c r="H47" i="40" s="1"/>
  <c r="G47" i="40" s="1"/>
  <c r="L46" i="6"/>
  <c r="H46" i="6" s="1"/>
  <c r="G46" i="6" s="1"/>
  <c r="L46" i="24"/>
  <c r="H46" i="24" s="1"/>
  <c r="G46" i="24" s="1"/>
  <c r="L46" i="5"/>
  <c r="H46" i="5" s="1"/>
  <c r="G46" i="5" s="1"/>
  <c r="L46" i="27"/>
  <c r="H46" i="27" s="1"/>
  <c r="G46" i="27" s="1"/>
  <c r="L46" i="23"/>
  <c r="H46" i="23" s="1"/>
  <c r="G46" i="23" s="1"/>
  <c r="L46" i="26"/>
  <c r="H46" i="26" s="1"/>
  <c r="G46" i="26" s="1"/>
  <c r="L46" i="28"/>
  <c r="H46" i="28" s="1"/>
  <c r="G46" i="28" s="1"/>
  <c r="L46" i="33"/>
  <c r="H46" i="33" s="1"/>
  <c r="G46" i="33" s="1"/>
  <c r="L46" i="25"/>
  <c r="H46" i="25" s="1"/>
  <c r="G46" i="25" s="1"/>
  <c r="L46" i="4"/>
  <c r="H46" i="4" s="1"/>
  <c r="G46" i="4" s="1"/>
  <c r="L46" i="13"/>
  <c r="H46" i="13" s="1"/>
  <c r="G46" i="13" s="1"/>
  <c r="L46" i="9"/>
  <c r="H46" i="9" s="1"/>
  <c r="G46" i="9" s="1"/>
  <c r="K47" i="26"/>
  <c r="E47" i="36"/>
  <c r="K48" i="40" s="1"/>
  <c r="K47" i="22"/>
  <c r="K47" i="6"/>
  <c r="K47" i="9"/>
  <c r="K47" i="29"/>
  <c r="K47" i="33"/>
  <c r="K47" i="3"/>
  <c r="K47" i="31"/>
  <c r="K47" i="12"/>
  <c r="K47" i="35"/>
  <c r="K47" i="19"/>
  <c r="K47" i="7"/>
  <c r="K47" i="5"/>
  <c r="K47" i="20"/>
  <c r="K47" i="34"/>
  <c r="K47" i="11"/>
  <c r="K47" i="32"/>
  <c r="K47" i="4"/>
  <c r="K47" i="14"/>
  <c r="K47" i="25"/>
  <c r="K47" i="1"/>
  <c r="K47" i="24"/>
  <c r="K47" i="28"/>
  <c r="K47" i="30"/>
  <c r="K47" i="23"/>
  <c r="K47" i="27"/>
  <c r="K47" i="13"/>
  <c r="K47" i="2"/>
  <c r="K47" i="21"/>
  <c r="L46" i="22"/>
  <c r="H46" i="22" s="1"/>
  <c r="G46" i="22" s="1"/>
  <c r="L46" i="35"/>
  <c r="H46" i="35" s="1"/>
  <c r="G46" i="35" s="1"/>
  <c r="M46" i="35" s="1"/>
  <c r="I47" i="20"/>
  <c r="I47" i="34"/>
  <c r="I47" i="13"/>
  <c r="I47" i="24"/>
  <c r="I47" i="28"/>
  <c r="I47" i="32"/>
  <c r="I47" i="23"/>
  <c r="I47" i="33"/>
  <c r="I47" i="3"/>
  <c r="I47" i="6"/>
  <c r="I47" i="22"/>
  <c r="I47" i="29"/>
  <c r="I47" i="25"/>
  <c r="I47" i="30"/>
  <c r="I47" i="1"/>
  <c r="I47" i="31"/>
  <c r="I47" i="7"/>
  <c r="I47" i="19"/>
  <c r="I47" i="14"/>
  <c r="I47" i="5"/>
  <c r="I47" i="26"/>
  <c r="I47" i="2"/>
  <c r="I47" i="9"/>
  <c r="I47" i="4"/>
  <c r="I47" i="27"/>
  <c r="I47" i="35"/>
  <c r="I47" i="21"/>
  <c r="C47" i="36"/>
  <c r="I48" i="40" s="1"/>
  <c r="I47" i="11"/>
  <c r="I47" i="12"/>
  <c r="L46" i="12"/>
  <c r="H46" i="12" s="1"/>
  <c r="G46" i="12" s="1"/>
  <c r="L46" i="34"/>
  <c r="H46" i="34" s="1"/>
  <c r="G46" i="34" s="1"/>
  <c r="L46" i="11"/>
  <c r="H46" i="11" s="1"/>
  <c r="G46" i="11" s="1"/>
  <c r="L46" i="32"/>
  <c r="H46" i="32" s="1"/>
  <c r="G46" i="32" s="1"/>
  <c r="L46" i="21"/>
  <c r="H46" i="21" s="1"/>
  <c r="G46" i="21" s="1"/>
  <c r="L46" i="20"/>
  <c r="H46" i="20" s="1"/>
  <c r="G46" i="20" s="1"/>
  <c r="L46" i="7"/>
  <c r="H46" i="7" s="1"/>
  <c r="G46" i="7" s="1"/>
  <c r="L46" i="3"/>
  <c r="H46" i="3" s="1"/>
  <c r="G46" i="3" s="1"/>
  <c r="L46" i="1"/>
  <c r="H46" i="1" s="1"/>
  <c r="G46" i="1" s="1"/>
  <c r="L46" i="19"/>
  <c r="H46" i="19" s="1"/>
  <c r="G46" i="19" s="1"/>
  <c r="L46" i="30"/>
  <c r="H46" i="30" s="1"/>
  <c r="G46" i="30" s="1"/>
  <c r="J47" i="6"/>
  <c r="J47" i="13"/>
  <c r="J47" i="4"/>
  <c r="J47" i="26"/>
  <c r="J47" i="2"/>
  <c r="J47" i="23"/>
  <c r="J47" i="30"/>
  <c r="J47" i="25"/>
  <c r="J47" i="11"/>
  <c r="J47" i="32"/>
  <c r="J47" i="35"/>
  <c r="J47" i="34"/>
  <c r="J47" i="7"/>
  <c r="J47" i="28"/>
  <c r="J47" i="1"/>
  <c r="J47" i="12"/>
  <c r="J47" i="3"/>
  <c r="J47" i="20"/>
  <c r="J47" i="22"/>
  <c r="J47" i="14"/>
  <c r="J47" i="27"/>
  <c r="J47" i="31"/>
  <c r="D47" i="36"/>
  <c r="J48" i="40" s="1"/>
  <c r="J47" i="19"/>
  <c r="J47" i="5"/>
  <c r="J47" i="29"/>
  <c r="J47" i="33"/>
  <c r="J47" i="9"/>
  <c r="J47" i="24"/>
  <c r="J47" i="21"/>
  <c r="L46" i="14"/>
  <c r="H46" i="14" s="1"/>
  <c r="G46" i="14" s="1"/>
  <c r="L46" i="29"/>
  <c r="H46" i="29" s="1"/>
  <c r="G46" i="29" s="1"/>
  <c r="L46" i="31"/>
  <c r="H46" i="31" s="1"/>
  <c r="G46" i="31" s="1"/>
  <c r="L47" i="13" l="1"/>
  <c r="H47" i="13" s="1"/>
  <c r="G47" i="13" s="1"/>
  <c r="L48" i="40"/>
  <c r="H48" i="40" s="1"/>
  <c r="G48" i="40" s="1"/>
  <c r="L47" i="24"/>
  <c r="H47" i="24" s="1"/>
  <c r="G47" i="24" s="1"/>
  <c r="L47" i="21"/>
  <c r="H47" i="21" s="1"/>
  <c r="G47" i="21" s="1"/>
  <c r="L47" i="26"/>
  <c r="H47" i="26" s="1"/>
  <c r="G47" i="26" s="1"/>
  <c r="L47" i="9"/>
  <c r="H47" i="9" s="1"/>
  <c r="G47" i="9" s="1"/>
  <c r="L47" i="2"/>
  <c r="H47" i="2" s="1"/>
  <c r="G47" i="2" s="1"/>
  <c r="L47" i="30"/>
  <c r="H47" i="30" s="1"/>
  <c r="G47" i="30" s="1"/>
  <c r="L47" i="25"/>
  <c r="H47" i="25" s="1"/>
  <c r="G47" i="25" s="1"/>
  <c r="L47" i="29"/>
  <c r="H47" i="29" s="1"/>
  <c r="G47" i="29" s="1"/>
  <c r="L47" i="6"/>
  <c r="H47" i="6" s="1"/>
  <c r="G47" i="6" s="1"/>
  <c r="L47" i="33"/>
  <c r="H47" i="33" s="1"/>
  <c r="G47" i="33" s="1"/>
  <c r="L47" i="23"/>
  <c r="H47" i="23" s="1"/>
  <c r="G47" i="23" s="1"/>
  <c r="L47" i="12"/>
  <c r="H47" i="12" s="1"/>
  <c r="G47" i="12" s="1"/>
  <c r="L47" i="11"/>
  <c r="H47" i="11" s="1"/>
  <c r="G47" i="11" s="1"/>
  <c r="I48" i="22"/>
  <c r="I48" i="31"/>
  <c r="I48" i="2"/>
  <c r="I48" i="35"/>
  <c r="I48" i="6"/>
  <c r="I48" i="23"/>
  <c r="I48" i="24"/>
  <c r="I48" i="33"/>
  <c r="I48" i="28"/>
  <c r="I48" i="26"/>
  <c r="I48" i="12"/>
  <c r="C48" i="36"/>
  <c r="I49" i="40" s="1"/>
  <c r="I48" i="9"/>
  <c r="I48" i="14"/>
  <c r="I48" i="5"/>
  <c r="I48" i="4"/>
  <c r="I48" i="13"/>
  <c r="I48" i="29"/>
  <c r="I48" i="7"/>
  <c r="I48" i="30"/>
  <c r="I48" i="27"/>
  <c r="I48" i="19"/>
  <c r="I48" i="1"/>
  <c r="I48" i="3"/>
  <c r="I48" i="34"/>
  <c r="I48" i="11"/>
  <c r="I48" i="20"/>
  <c r="I48" i="21"/>
  <c r="I48" i="25"/>
  <c r="I48" i="32"/>
  <c r="L47" i="20"/>
  <c r="H47" i="20" s="1"/>
  <c r="G47" i="20" s="1"/>
  <c r="L47" i="4"/>
  <c r="H47" i="4" s="1"/>
  <c r="G47" i="4" s="1"/>
  <c r="L47" i="35"/>
  <c r="H47" i="35" s="1"/>
  <c r="G47" i="35" s="1"/>
  <c r="M47" i="35" s="1"/>
  <c r="L47" i="14"/>
  <c r="H47" i="14" s="1"/>
  <c r="G47" i="14" s="1"/>
  <c r="L47" i="19"/>
  <c r="H47" i="19" s="1"/>
  <c r="G47" i="19" s="1"/>
  <c r="K48" i="30"/>
  <c r="K48" i="14"/>
  <c r="K48" i="26"/>
  <c r="K48" i="34"/>
  <c r="K48" i="12"/>
  <c r="K48" i="29"/>
  <c r="K48" i="2"/>
  <c r="K48" i="32"/>
  <c r="K48" i="21"/>
  <c r="K48" i="5"/>
  <c r="K48" i="20"/>
  <c r="K48" i="25"/>
  <c r="K48" i="4"/>
  <c r="K48" i="1"/>
  <c r="K48" i="23"/>
  <c r="K48" i="33"/>
  <c r="K48" i="28"/>
  <c r="E48" i="36"/>
  <c r="K49" i="40" s="1"/>
  <c r="K48" i="3"/>
  <c r="K48" i="31"/>
  <c r="K48" i="9"/>
  <c r="K48" i="35"/>
  <c r="K48" i="24"/>
  <c r="K48" i="19"/>
  <c r="K48" i="11"/>
  <c r="K48" i="22"/>
  <c r="K48" i="27"/>
  <c r="K48" i="13"/>
  <c r="K48" i="7"/>
  <c r="K48" i="6"/>
  <c r="L47" i="31"/>
  <c r="H47" i="31" s="1"/>
  <c r="G47" i="31" s="1"/>
  <c r="L47" i="22"/>
  <c r="H47" i="22" s="1"/>
  <c r="G47" i="22" s="1"/>
  <c r="L47" i="3"/>
  <c r="H47" i="3" s="1"/>
  <c r="G47" i="3" s="1"/>
  <c r="L47" i="32"/>
  <c r="H47" i="32" s="1"/>
  <c r="G47" i="32" s="1"/>
  <c r="L47" i="28"/>
  <c r="H47" i="28" s="1"/>
  <c r="G47" i="28" s="1"/>
  <c r="L47" i="34"/>
  <c r="H47" i="34" s="1"/>
  <c r="G47" i="34" s="1"/>
  <c r="L47" i="27"/>
  <c r="H47" i="27" s="1"/>
  <c r="G47" i="27" s="1"/>
  <c r="L47" i="5"/>
  <c r="H47" i="5" s="1"/>
  <c r="G47" i="5" s="1"/>
  <c r="L47" i="7"/>
  <c r="H47" i="7" s="1"/>
  <c r="G47" i="7" s="1"/>
  <c r="J48" i="23"/>
  <c r="J48" i="12"/>
  <c r="J48" i="3"/>
  <c r="J48" i="27"/>
  <c r="J48" i="5"/>
  <c r="J48" i="22"/>
  <c r="J48" i="25"/>
  <c r="J48" i="11"/>
  <c r="J48" i="24"/>
  <c r="J48" i="13"/>
  <c r="J48" i="30"/>
  <c r="J48" i="26"/>
  <c r="J48" i="14"/>
  <c r="J48" i="9"/>
  <c r="J48" i="21"/>
  <c r="J48" i="33"/>
  <c r="J48" i="32"/>
  <c r="J48" i="29"/>
  <c r="J48" i="34"/>
  <c r="J48" i="6"/>
  <c r="J48" i="2"/>
  <c r="J48" i="31"/>
  <c r="J48" i="1"/>
  <c r="J48" i="4"/>
  <c r="J48" i="19"/>
  <c r="J48" i="20"/>
  <c r="J48" i="7"/>
  <c r="D48" i="36"/>
  <c r="J49" i="40" s="1"/>
  <c r="J48" i="28"/>
  <c r="J48" i="35"/>
  <c r="L47" i="1"/>
  <c r="H47" i="1" s="1"/>
  <c r="G47" i="1" s="1"/>
  <c r="L49" i="40" l="1"/>
  <c r="H49" i="40" s="1"/>
  <c r="G49" i="40" s="1"/>
  <c r="L48" i="28"/>
  <c r="H48" i="28" s="1"/>
  <c r="G48" i="28" s="1"/>
  <c r="L48" i="23"/>
  <c r="H48" i="23" s="1"/>
  <c r="G48" i="23" s="1"/>
  <c r="L48" i="19"/>
  <c r="H48" i="19" s="1"/>
  <c r="G48" i="19" s="1"/>
  <c r="L48" i="27"/>
  <c r="H48" i="27" s="1"/>
  <c r="G48" i="27" s="1"/>
  <c r="L48" i="30"/>
  <c r="H48" i="30" s="1"/>
  <c r="G48" i="30" s="1"/>
  <c r="L48" i="7"/>
  <c r="H48" i="7" s="1"/>
  <c r="G48" i="7" s="1"/>
  <c r="L48" i="13"/>
  <c r="H48" i="13" s="1"/>
  <c r="G48" i="13" s="1"/>
  <c r="L48" i="4"/>
  <c r="H48" i="4" s="1"/>
  <c r="G48" i="4" s="1"/>
  <c r="I49" i="12"/>
  <c r="I49" i="33"/>
  <c r="I49" i="24"/>
  <c r="I49" i="22"/>
  <c r="I49" i="2"/>
  <c r="I49" i="13"/>
  <c r="C49" i="36"/>
  <c r="I50" i="40" s="1"/>
  <c r="I49" i="27"/>
  <c r="I49" i="25"/>
  <c r="I49" i="34"/>
  <c r="I49" i="28"/>
  <c r="I49" i="29"/>
  <c r="I49" i="31"/>
  <c r="I49" i="30"/>
  <c r="I49" i="11"/>
  <c r="I49" i="6"/>
  <c r="I49" i="32"/>
  <c r="I49" i="4"/>
  <c r="I49" i="20"/>
  <c r="I49" i="23"/>
  <c r="I49" i="35"/>
  <c r="I49" i="1"/>
  <c r="I49" i="19"/>
  <c r="I49" i="26"/>
  <c r="I49" i="7"/>
  <c r="I49" i="5"/>
  <c r="I49" i="14"/>
  <c r="I49" i="3"/>
  <c r="I49" i="9"/>
  <c r="I49" i="21"/>
  <c r="L48" i="29"/>
  <c r="H48" i="29" s="1"/>
  <c r="G48" i="29" s="1"/>
  <c r="L48" i="5"/>
  <c r="H48" i="5" s="1"/>
  <c r="G48" i="5" s="1"/>
  <c r="L48" i="9"/>
  <c r="H48" i="9" s="1"/>
  <c r="G48" i="9" s="1"/>
  <c r="L48" i="33"/>
  <c r="H48" i="33" s="1"/>
  <c r="G48" i="33" s="1"/>
  <c r="L48" i="32"/>
  <c r="H48" i="32" s="1"/>
  <c r="G48" i="32" s="1"/>
  <c r="L48" i="6"/>
  <c r="H48" i="6" s="1"/>
  <c r="G48" i="6" s="1"/>
  <c r="L48" i="21"/>
  <c r="H48" i="21" s="1"/>
  <c r="G48" i="21" s="1"/>
  <c r="L48" i="2"/>
  <c r="H48" i="2" s="1"/>
  <c r="G48" i="2" s="1"/>
  <c r="L48" i="31"/>
  <c r="H48" i="31" s="1"/>
  <c r="G48" i="31" s="1"/>
  <c r="L48" i="3"/>
  <c r="H48" i="3" s="1"/>
  <c r="G48" i="3" s="1"/>
  <c r="L48" i="14"/>
  <c r="H48" i="14" s="1"/>
  <c r="G48" i="14" s="1"/>
  <c r="L48" i="12"/>
  <c r="H48" i="12" s="1"/>
  <c r="G48" i="12" s="1"/>
  <c r="L48" i="26"/>
  <c r="H48" i="26" s="1"/>
  <c r="G48" i="26" s="1"/>
  <c r="L48" i="24"/>
  <c r="H48" i="24" s="1"/>
  <c r="G48" i="24" s="1"/>
  <c r="J49" i="21"/>
  <c r="J49" i="6"/>
  <c r="J49" i="3"/>
  <c r="J49" i="24"/>
  <c r="J49" i="23"/>
  <c r="J49" i="4"/>
  <c r="J49" i="9"/>
  <c r="J49" i="11"/>
  <c r="J49" i="31"/>
  <c r="J49" i="30"/>
  <c r="J49" i="19"/>
  <c r="J49" i="26"/>
  <c r="J49" i="1"/>
  <c r="J49" i="13"/>
  <c r="J49" i="20"/>
  <c r="J49" i="35"/>
  <c r="J49" i="12"/>
  <c r="J49" i="14"/>
  <c r="J49" i="29"/>
  <c r="J49" i="33"/>
  <c r="J49" i="7"/>
  <c r="J49" i="34"/>
  <c r="J49" i="5"/>
  <c r="J49" i="32"/>
  <c r="J49" i="22"/>
  <c r="J49" i="25"/>
  <c r="J49" i="2"/>
  <c r="D49" i="36"/>
  <c r="J50" i="40" s="1"/>
  <c r="J49" i="27"/>
  <c r="J49" i="28"/>
  <c r="K49" i="33"/>
  <c r="K49" i="1"/>
  <c r="K49" i="22"/>
  <c r="K49" i="24"/>
  <c r="K49" i="23"/>
  <c r="K49" i="25"/>
  <c r="K49" i="9"/>
  <c r="K49" i="28"/>
  <c r="K49" i="19"/>
  <c r="K49" i="7"/>
  <c r="K49" i="12"/>
  <c r="K49" i="3"/>
  <c r="K49" i="27"/>
  <c r="K49" i="34"/>
  <c r="K49" i="26"/>
  <c r="K49" i="11"/>
  <c r="K49" i="21"/>
  <c r="K49" i="4"/>
  <c r="K49" i="20"/>
  <c r="K49" i="35"/>
  <c r="K49" i="30"/>
  <c r="K49" i="2"/>
  <c r="K49" i="5"/>
  <c r="K49" i="6"/>
  <c r="K49" i="29"/>
  <c r="K49" i="31"/>
  <c r="K49" i="32"/>
  <c r="K49" i="14"/>
  <c r="E49" i="36"/>
  <c r="K50" i="40" s="1"/>
  <c r="K49" i="13"/>
  <c r="L48" i="25"/>
  <c r="H48" i="25" s="1"/>
  <c r="G48" i="25" s="1"/>
  <c r="L48" i="35"/>
  <c r="H48" i="35" s="1"/>
  <c r="G48" i="35" s="1"/>
  <c r="M48" i="35" s="1"/>
  <c r="L48" i="20"/>
  <c r="H48" i="20" s="1"/>
  <c r="G48" i="20" s="1"/>
  <c r="L48" i="11"/>
  <c r="H48" i="11" s="1"/>
  <c r="G48" i="11" s="1"/>
  <c r="L48" i="34"/>
  <c r="H48" i="34" s="1"/>
  <c r="G48" i="34" s="1"/>
  <c r="L48" i="22"/>
  <c r="H48" i="22" s="1"/>
  <c r="G48" i="22" s="1"/>
  <c r="L48" i="1"/>
  <c r="H48" i="1" s="1"/>
  <c r="G48" i="1" s="1"/>
  <c r="L50" i="40" l="1"/>
  <c r="H50" i="40" s="1"/>
  <c r="G50" i="40" s="1"/>
  <c r="L49" i="28"/>
  <c r="H49" i="28" s="1"/>
  <c r="G49" i="28" s="1"/>
  <c r="L49" i="31"/>
  <c r="H49" i="31" s="1"/>
  <c r="G49" i="31" s="1"/>
  <c r="L49" i="26"/>
  <c r="H49" i="26" s="1"/>
  <c r="G49" i="26" s="1"/>
  <c r="L49" i="19"/>
  <c r="H49" i="19" s="1"/>
  <c r="G49" i="19" s="1"/>
  <c r="L49" i="1"/>
  <c r="H49" i="1" s="1"/>
  <c r="G49" i="1" s="1"/>
  <c r="L49" i="23"/>
  <c r="H49" i="23" s="1"/>
  <c r="G49" i="23" s="1"/>
  <c r="J50" i="20"/>
  <c r="J50" i="22"/>
  <c r="J50" i="9"/>
  <c r="J50" i="13"/>
  <c r="J50" i="29"/>
  <c r="J50" i="26"/>
  <c r="J50" i="11"/>
  <c r="J50" i="6"/>
  <c r="J50" i="21"/>
  <c r="J50" i="4"/>
  <c r="J50" i="33"/>
  <c r="J50" i="5"/>
  <c r="J50" i="1"/>
  <c r="J50" i="24"/>
  <c r="J50" i="25"/>
  <c r="J50" i="19"/>
  <c r="J50" i="14"/>
  <c r="J50" i="3"/>
  <c r="D50" i="36"/>
  <c r="J51" i="40" s="1"/>
  <c r="J50" i="35"/>
  <c r="J50" i="27"/>
  <c r="J50" i="31"/>
  <c r="J50" i="23"/>
  <c r="J50" i="34"/>
  <c r="J50" i="12"/>
  <c r="J50" i="2"/>
  <c r="J50" i="32"/>
  <c r="J50" i="7"/>
  <c r="J50" i="28"/>
  <c r="J50" i="30"/>
  <c r="L49" i="35"/>
  <c r="H49" i="35" s="1"/>
  <c r="G49" i="35" s="1"/>
  <c r="M49" i="35" s="1"/>
  <c r="L49" i="20"/>
  <c r="H49" i="20" s="1"/>
  <c r="G49" i="20" s="1"/>
  <c r="L49" i="25"/>
  <c r="H49" i="25" s="1"/>
  <c r="G49" i="25" s="1"/>
  <c r="C50" i="36"/>
  <c r="I51" i="40" s="1"/>
  <c r="I50" i="7"/>
  <c r="I50" i="24"/>
  <c r="I50" i="25"/>
  <c r="I50" i="30"/>
  <c r="I50" i="26"/>
  <c r="I50" i="2"/>
  <c r="I50" i="27"/>
  <c r="I50" i="28"/>
  <c r="I50" i="20"/>
  <c r="I50" i="23"/>
  <c r="I50" i="4"/>
  <c r="I50" i="32"/>
  <c r="I50" i="5"/>
  <c r="I50" i="1"/>
  <c r="I50" i="19"/>
  <c r="I50" i="35"/>
  <c r="I50" i="12"/>
  <c r="I50" i="3"/>
  <c r="I50" i="11"/>
  <c r="I50" i="6"/>
  <c r="I50" i="33"/>
  <c r="I50" i="22"/>
  <c r="I50" i="14"/>
  <c r="I50" i="9"/>
  <c r="I50" i="21"/>
  <c r="I50" i="31"/>
  <c r="I50" i="34"/>
  <c r="I50" i="29"/>
  <c r="I50" i="13"/>
  <c r="L49" i="32"/>
  <c r="H49" i="32" s="1"/>
  <c r="G49" i="32" s="1"/>
  <c r="L49" i="6"/>
  <c r="H49" i="6" s="1"/>
  <c r="G49" i="6" s="1"/>
  <c r="L49" i="11"/>
  <c r="H49" i="11" s="1"/>
  <c r="G49" i="11" s="1"/>
  <c r="L49" i="30"/>
  <c r="H49" i="30" s="1"/>
  <c r="G49" i="30" s="1"/>
  <c r="L49" i="29"/>
  <c r="H49" i="29" s="1"/>
  <c r="G49" i="29" s="1"/>
  <c r="K50" i="31"/>
  <c r="K50" i="6"/>
  <c r="K50" i="27"/>
  <c r="K50" i="28"/>
  <c r="K50" i="33"/>
  <c r="E50" i="36"/>
  <c r="K51" i="40" s="1"/>
  <c r="K50" i="2"/>
  <c r="K50" i="1"/>
  <c r="K50" i="21"/>
  <c r="K50" i="24"/>
  <c r="K50" i="26"/>
  <c r="K50" i="25"/>
  <c r="K50" i="32"/>
  <c r="K50" i="13"/>
  <c r="K50" i="23"/>
  <c r="K50" i="29"/>
  <c r="K50" i="35"/>
  <c r="K50" i="19"/>
  <c r="K50" i="34"/>
  <c r="K50" i="30"/>
  <c r="K50" i="3"/>
  <c r="K50" i="22"/>
  <c r="K50" i="11"/>
  <c r="K50" i="4"/>
  <c r="K50" i="9"/>
  <c r="K50" i="20"/>
  <c r="K50" i="14"/>
  <c r="K50" i="7"/>
  <c r="K50" i="5"/>
  <c r="K50" i="12"/>
  <c r="L49" i="13"/>
  <c r="H49" i="13" s="1"/>
  <c r="G49" i="13" s="1"/>
  <c r="L49" i="9"/>
  <c r="H49" i="9" s="1"/>
  <c r="G49" i="9" s="1"/>
  <c r="L49" i="22"/>
  <c r="H49" i="22" s="1"/>
  <c r="G49" i="22" s="1"/>
  <c r="L49" i="5"/>
  <c r="H49" i="5" s="1"/>
  <c r="G49" i="5" s="1"/>
  <c r="L49" i="33"/>
  <c r="H49" i="33" s="1"/>
  <c r="G49" i="33" s="1"/>
  <c r="L49" i="4"/>
  <c r="H49" i="4" s="1"/>
  <c r="G49" i="4" s="1"/>
  <c r="L49" i="34"/>
  <c r="H49" i="34" s="1"/>
  <c r="G49" i="34" s="1"/>
  <c r="L49" i="27"/>
  <c r="H49" i="27" s="1"/>
  <c r="G49" i="27" s="1"/>
  <c r="L49" i="21"/>
  <c r="H49" i="21" s="1"/>
  <c r="G49" i="21" s="1"/>
  <c r="L49" i="2"/>
  <c r="H49" i="2" s="1"/>
  <c r="G49" i="2" s="1"/>
  <c r="L49" i="3"/>
  <c r="H49" i="3" s="1"/>
  <c r="G49" i="3" s="1"/>
  <c r="L49" i="14"/>
  <c r="H49" i="14" s="1"/>
  <c r="G49" i="14" s="1"/>
  <c r="L49" i="24"/>
  <c r="H49" i="24" s="1"/>
  <c r="G49" i="24" s="1"/>
  <c r="L49" i="7"/>
  <c r="H49" i="7" s="1"/>
  <c r="G49" i="7" s="1"/>
  <c r="L49" i="12"/>
  <c r="H49" i="12" s="1"/>
  <c r="G49" i="12" s="1"/>
  <c r="L50" i="2" l="1"/>
  <c r="H50" i="2" s="1"/>
  <c r="G50" i="2" s="1"/>
  <c r="L51" i="40"/>
  <c r="H51" i="40" s="1"/>
  <c r="G51" i="40" s="1"/>
  <c r="L50" i="21"/>
  <c r="H50" i="21" s="1"/>
  <c r="G50" i="21" s="1"/>
  <c r="L50" i="29"/>
  <c r="H50" i="29" s="1"/>
  <c r="G50" i="29" s="1"/>
  <c r="L50" i="13"/>
  <c r="H50" i="13" s="1"/>
  <c r="G50" i="13" s="1"/>
  <c r="L50" i="26"/>
  <c r="H50" i="26" s="1"/>
  <c r="G50" i="26" s="1"/>
  <c r="L50" i="12"/>
  <c r="H50" i="12" s="1"/>
  <c r="G50" i="12" s="1"/>
  <c r="L50" i="1"/>
  <c r="H50" i="1" s="1"/>
  <c r="G50" i="1" s="1"/>
  <c r="L50" i="5"/>
  <c r="H50" i="5" s="1"/>
  <c r="G50" i="5" s="1"/>
  <c r="L50" i="32"/>
  <c r="H50" i="32" s="1"/>
  <c r="G50" i="32" s="1"/>
  <c r="L50" i="4"/>
  <c r="H50" i="4" s="1"/>
  <c r="G50" i="4" s="1"/>
  <c r="J51" i="21"/>
  <c r="J51" i="27"/>
  <c r="J51" i="28"/>
  <c r="J51" i="1"/>
  <c r="J51" i="22"/>
  <c r="J51" i="32"/>
  <c r="J51" i="33"/>
  <c r="J51" i="19"/>
  <c r="J51" i="5"/>
  <c r="J51" i="6"/>
  <c r="J51" i="3"/>
  <c r="J51" i="9"/>
  <c r="J51" i="7"/>
  <c r="J51" i="13"/>
  <c r="J51" i="4"/>
  <c r="J51" i="20"/>
  <c r="J51" i="12"/>
  <c r="J51" i="24"/>
  <c r="J51" i="25"/>
  <c r="J51" i="11"/>
  <c r="J51" i="30"/>
  <c r="J51" i="2"/>
  <c r="J51" i="29"/>
  <c r="J51" i="31"/>
  <c r="J51" i="14"/>
  <c r="J51" i="35"/>
  <c r="J51" i="34"/>
  <c r="J51" i="23"/>
  <c r="J51" i="26"/>
  <c r="L50" i="23"/>
  <c r="H50" i="23" s="1"/>
  <c r="G50" i="23" s="1"/>
  <c r="L50" i="20"/>
  <c r="H50" i="20" s="1"/>
  <c r="G50" i="20" s="1"/>
  <c r="L50" i="28"/>
  <c r="H50" i="28" s="1"/>
  <c r="G50" i="28" s="1"/>
  <c r="L50" i="27"/>
  <c r="H50" i="27" s="1"/>
  <c r="G50" i="27" s="1"/>
  <c r="L50" i="34"/>
  <c r="H50" i="34" s="1"/>
  <c r="G50" i="34" s="1"/>
  <c r="L50" i="24"/>
  <c r="H50" i="24" s="1"/>
  <c r="G50" i="24" s="1"/>
  <c r="L50" i="7"/>
  <c r="H50" i="7" s="1"/>
  <c r="G50" i="7" s="1"/>
  <c r="L50" i="6"/>
  <c r="H50" i="6" s="1"/>
  <c r="G50" i="6" s="1"/>
  <c r="L50" i="11"/>
  <c r="H50" i="11" s="1"/>
  <c r="G50" i="11" s="1"/>
  <c r="L50" i="30"/>
  <c r="H50" i="30" s="1"/>
  <c r="G50" i="30" s="1"/>
  <c r="L50" i="25"/>
  <c r="H50" i="25" s="1"/>
  <c r="G50" i="25" s="1"/>
  <c r="L50" i="31"/>
  <c r="H50" i="31" s="1"/>
  <c r="G50" i="31" s="1"/>
  <c r="L50" i="9"/>
  <c r="H50" i="9" s="1"/>
  <c r="G50" i="9" s="1"/>
  <c r="I51" i="32"/>
  <c r="I51" i="26"/>
  <c r="I51" i="34"/>
  <c r="I51" i="9"/>
  <c r="I51" i="19"/>
  <c r="I51" i="28"/>
  <c r="I51" i="21"/>
  <c r="I51" i="2"/>
  <c r="I51" i="23"/>
  <c r="I51" i="25"/>
  <c r="I51" i="4"/>
  <c r="I51" i="14"/>
  <c r="I51" i="1"/>
  <c r="I51" i="7"/>
  <c r="I51" i="24"/>
  <c r="I51" i="22"/>
  <c r="I51" i="6"/>
  <c r="I51" i="13"/>
  <c r="I51" i="3"/>
  <c r="I51" i="29"/>
  <c r="I51" i="27"/>
  <c r="I51" i="5"/>
  <c r="I51" i="30"/>
  <c r="I51" i="20"/>
  <c r="I51" i="35"/>
  <c r="I51" i="33"/>
  <c r="I51" i="11"/>
  <c r="I51" i="31"/>
  <c r="I51" i="12"/>
  <c r="L50" i="14"/>
  <c r="H50" i="14" s="1"/>
  <c r="G50" i="14" s="1"/>
  <c r="L50" i="22"/>
  <c r="H50" i="22" s="1"/>
  <c r="G50" i="22" s="1"/>
  <c r="L50" i="33"/>
  <c r="H50" i="33" s="1"/>
  <c r="G50" i="33" s="1"/>
  <c r="L50" i="3"/>
  <c r="H50" i="3" s="1"/>
  <c r="G50" i="3" s="1"/>
  <c r="K51" i="32"/>
  <c r="K51" i="29"/>
  <c r="K51" i="1"/>
  <c r="K51" i="5"/>
  <c r="K51" i="27"/>
  <c r="K51" i="26"/>
  <c r="K51" i="12"/>
  <c r="K51" i="33"/>
  <c r="K51" i="4"/>
  <c r="K51" i="19"/>
  <c r="K51" i="24"/>
  <c r="K51" i="35"/>
  <c r="K51" i="20"/>
  <c r="K51" i="14"/>
  <c r="K51" i="13"/>
  <c r="K51" i="22"/>
  <c r="K51" i="30"/>
  <c r="K51" i="9"/>
  <c r="K51" i="23"/>
  <c r="K51" i="34"/>
  <c r="K51" i="28"/>
  <c r="K51" i="31"/>
  <c r="K51" i="6"/>
  <c r="K51" i="7"/>
  <c r="K51" i="21"/>
  <c r="K51" i="3"/>
  <c r="K51" i="2"/>
  <c r="K51" i="11"/>
  <c r="K51" i="25"/>
  <c r="L50" i="35"/>
  <c r="H50" i="35" s="1"/>
  <c r="G50" i="35" s="1"/>
  <c r="M50" i="35" s="1"/>
  <c r="L50" i="19"/>
  <c r="H50" i="19" s="1"/>
  <c r="G50" i="19" s="1"/>
  <c r="L51" i="27" l="1"/>
  <c r="H51" i="27" s="1"/>
  <c r="G51" i="27" s="1"/>
  <c r="L51" i="5"/>
  <c r="H51" i="5" s="1"/>
  <c r="G51" i="5" s="1"/>
  <c r="L51" i="3"/>
  <c r="H51" i="3" s="1"/>
  <c r="G51" i="3" s="1"/>
  <c r="L51" i="6"/>
  <c r="H51" i="6" s="1"/>
  <c r="G51" i="6" s="1"/>
  <c r="L51" i="20"/>
  <c r="H51" i="20" s="1"/>
  <c r="G51" i="20" s="1"/>
  <c r="L51" i="1"/>
  <c r="H51" i="1" s="1"/>
  <c r="G51" i="1" s="1"/>
  <c r="L51" i="35"/>
  <c r="H51" i="35" s="1"/>
  <c r="G51" i="35" s="1"/>
  <c r="M51" i="35" s="1"/>
  <c r="L51" i="32"/>
  <c r="H51" i="32" s="1"/>
  <c r="G51" i="32" s="1"/>
  <c r="L51" i="33"/>
  <c r="H51" i="33" s="1"/>
  <c r="G51" i="33" s="1"/>
  <c r="L51" i="26"/>
  <c r="H51" i="26" s="1"/>
  <c r="G51" i="26" s="1"/>
  <c r="L51" i="28"/>
  <c r="H51" i="28" s="1"/>
  <c r="G51" i="28" s="1"/>
  <c r="L51" i="12"/>
  <c r="H51" i="12" s="1"/>
  <c r="G51" i="12" s="1"/>
  <c r="L51" i="19"/>
  <c r="H51" i="19" s="1"/>
  <c r="G51" i="19" s="1"/>
  <c r="L51" i="9"/>
  <c r="H51" i="9" s="1"/>
  <c r="G51" i="9" s="1"/>
  <c r="L51" i="11"/>
  <c r="H51" i="11" s="1"/>
  <c r="G51" i="11" s="1"/>
  <c r="L51" i="29"/>
  <c r="H51" i="29" s="1"/>
  <c r="G51" i="29" s="1"/>
  <c r="L51" i="13"/>
  <c r="H51" i="13" s="1"/>
  <c r="G51" i="13" s="1"/>
  <c r="L51" i="31"/>
  <c r="H51" i="31" s="1"/>
  <c r="G51" i="31" s="1"/>
  <c r="L51" i="30"/>
  <c r="H51" i="30" s="1"/>
  <c r="G51" i="30" s="1"/>
  <c r="L51" i="22"/>
  <c r="H51" i="22" s="1"/>
  <c r="G51" i="22" s="1"/>
  <c r="L51" i="24"/>
  <c r="H51" i="24" s="1"/>
  <c r="G51" i="24" s="1"/>
  <c r="L51" i="14"/>
  <c r="H51" i="14" s="1"/>
  <c r="G51" i="14" s="1"/>
  <c r="L51" i="4"/>
  <c r="H51" i="4" s="1"/>
  <c r="G51" i="4" s="1"/>
  <c r="L51" i="25"/>
  <c r="H51" i="25" s="1"/>
  <c r="G51" i="25" s="1"/>
  <c r="L51" i="34"/>
  <c r="H51" i="34" s="1"/>
  <c r="G51" i="34" s="1"/>
  <c r="L51" i="7"/>
  <c r="H51" i="7" s="1"/>
  <c r="G51" i="7" s="1"/>
  <c r="L51" i="23"/>
  <c r="H51" i="23" s="1"/>
  <c r="G51" i="23" s="1"/>
  <c r="L51" i="2"/>
  <c r="H51" i="2" s="1"/>
  <c r="G51" i="2" s="1"/>
  <c r="L51" i="21"/>
  <c r="H51" i="21" s="1"/>
  <c r="G51" i="2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835CF95-D7CA-4397-8B15-AE9B76228844}" keepAlive="1" interval="5" name="Ερώτημα - Table 4 (3)" description="Σύνδεση με το ερώτημα 'Table 4 (3)' στο βιβλίο εργασίας." type="5" refreshedVersion="8" background="1" refreshOnLoad="1" saveData="1">
    <dbPr connection="Provider=Microsoft.Mashup.OleDb.1;Data Source=$Workbook$;Location=&quot;Table 4 (3)&quot;;Extended Properties=&quot;&quot;" command="SELECT * FROM [Table 4 (3)]"/>
  </connection>
</connections>
</file>

<file path=xl/sharedStrings.xml><?xml version="1.0" encoding="utf-8"?>
<sst xmlns="http://schemas.openxmlformats.org/spreadsheetml/2006/main" count="749" uniqueCount="319">
  <si>
    <t>ΚΩΔΙΚΟΣ</t>
  </si>
  <si>
    <t>Pt</t>
  </si>
  <si>
    <t>Pd</t>
  </si>
  <si>
    <t>Rh</t>
  </si>
  <si>
    <t>ΒΑΡΟΣ</t>
  </si>
  <si>
    <t>ΣΧΟΛΙΑ</t>
  </si>
  <si>
    <t>1/TEM</t>
  </si>
  <si>
    <t>51888287/8859730</t>
  </si>
  <si>
    <t>AFF07/25164286</t>
  </si>
  <si>
    <t>DPF</t>
  </si>
  <si>
    <t>CAT</t>
  </si>
  <si>
    <t>K357</t>
  </si>
  <si>
    <t>K044</t>
  </si>
  <si>
    <t>K685</t>
  </si>
  <si>
    <t>K208</t>
  </si>
  <si>
    <t>TERIOS</t>
  </si>
  <si>
    <t>CTEJ15</t>
  </si>
  <si>
    <t>7778743/Α595</t>
  </si>
  <si>
    <t>D740 FOCUS</t>
  </si>
  <si>
    <t>2 ΜΠΙΣΚΟΤΑ</t>
  </si>
  <si>
    <t>D742 FOCUS</t>
  </si>
  <si>
    <t>1 ΜΠΙΣΚΟΤΟ</t>
  </si>
  <si>
    <t>RANGER</t>
  </si>
  <si>
    <t>BK315H250AD</t>
  </si>
  <si>
    <t>JS715H270AD</t>
  </si>
  <si>
    <t>F1B15H270AB</t>
  </si>
  <si>
    <t>JS715H270AB</t>
  </si>
  <si>
    <t>J1B15F228GA</t>
  </si>
  <si>
    <t>J1B15H270EB</t>
  </si>
  <si>
    <t>0019313A</t>
  </si>
  <si>
    <t>JA615E211AD</t>
  </si>
  <si>
    <t>HONDA 32CM</t>
  </si>
  <si>
    <t>11 SLOT NO SENSOR</t>
  </si>
  <si>
    <t>9/11 SLOT NO SENSOR</t>
  </si>
  <si>
    <t>HONDA 30CM</t>
  </si>
  <si>
    <t xml:space="preserve">8/7 SLOT NO SENSOR </t>
  </si>
  <si>
    <t>HONDA 34CM</t>
  </si>
  <si>
    <t>10/9 SLOT NO SENSOR</t>
  </si>
  <si>
    <t>11/9 SLOT 2 SENSORS</t>
  </si>
  <si>
    <t>HONDA CIVIC</t>
  </si>
  <si>
    <t>HYBRID 1 SENSOR</t>
  </si>
  <si>
    <t>K6</t>
  </si>
  <si>
    <t>V3</t>
  </si>
  <si>
    <t>B1B</t>
  </si>
  <si>
    <t>6W835E214AD</t>
  </si>
  <si>
    <t>H2CB18</t>
  </si>
  <si>
    <t>BPS3/4F23</t>
  </si>
  <si>
    <t>B6N4</t>
  </si>
  <si>
    <t>DR</t>
  </si>
  <si>
    <t>NR</t>
  </si>
  <si>
    <t>KT0181</t>
  </si>
  <si>
    <t>KT1242</t>
  </si>
  <si>
    <t>PF0029</t>
  </si>
  <si>
    <t>PF0026</t>
  </si>
  <si>
    <t>KT0138</t>
  </si>
  <si>
    <t>KT0103</t>
  </si>
  <si>
    <t>KT0179</t>
  </si>
  <si>
    <t>KT0030</t>
  </si>
  <si>
    <t>KT0257</t>
  </si>
  <si>
    <t>JD5HA7</t>
  </si>
  <si>
    <t>JD0GH8</t>
  </si>
  <si>
    <t>74C</t>
  </si>
  <si>
    <t>208A05482R</t>
  </si>
  <si>
    <t>BM71</t>
  </si>
  <si>
    <t>5XFJB7</t>
  </si>
  <si>
    <t>GM76</t>
  </si>
  <si>
    <t>GM108</t>
  </si>
  <si>
    <t>GM16</t>
  </si>
  <si>
    <t>GM12</t>
  </si>
  <si>
    <t>GM18</t>
  </si>
  <si>
    <t>GM28</t>
  </si>
  <si>
    <t>ΜΙΚΡ. 90573211</t>
  </si>
  <si>
    <t>ΜΕΓΑ.</t>
  </si>
  <si>
    <t>GM105KM</t>
  </si>
  <si>
    <t>GM22</t>
  </si>
  <si>
    <t>GM01</t>
  </si>
  <si>
    <t>GM136</t>
  </si>
  <si>
    <t>K135</t>
  </si>
  <si>
    <t>K112</t>
  </si>
  <si>
    <t>ECIA</t>
  </si>
  <si>
    <t>C199/122</t>
  </si>
  <si>
    <t>Να γινει ξανα</t>
  </si>
  <si>
    <t>C138/760</t>
  </si>
  <si>
    <t>KAT228</t>
  </si>
  <si>
    <t>C53</t>
  </si>
  <si>
    <t>1057581X</t>
  </si>
  <si>
    <t>X</t>
  </si>
  <si>
    <t>C238</t>
  </si>
  <si>
    <t>FRONT</t>
  </si>
  <si>
    <t>BACK</t>
  </si>
  <si>
    <t>KT0018</t>
  </si>
  <si>
    <t>Κ110</t>
  </si>
  <si>
    <t>KBA 17247</t>
  </si>
  <si>
    <t>55216589/6760</t>
  </si>
  <si>
    <t>20600A</t>
  </si>
  <si>
    <t>KT6047</t>
  </si>
  <si>
    <t>KT0118</t>
  </si>
  <si>
    <t>80A C01</t>
  </si>
  <si>
    <t>65JC01</t>
  </si>
  <si>
    <t>65JC02</t>
  </si>
  <si>
    <t>85LC01</t>
  </si>
  <si>
    <t>84MC01</t>
  </si>
  <si>
    <t>65DC02</t>
  </si>
  <si>
    <t>KT1227</t>
  </si>
  <si>
    <t>PF0048</t>
  </si>
  <si>
    <t xml:space="preserve">SEVEL </t>
  </si>
  <si>
    <t>KT0189</t>
  </si>
  <si>
    <t>KT0124</t>
  </si>
  <si>
    <t>KT0330</t>
  </si>
  <si>
    <t>ΤΟ ΈΝΑ ΜΠΙΣΚΟΤΟ ΕΧΕΙ</t>
  </si>
  <si>
    <t>AB110</t>
  </si>
  <si>
    <t>AB120</t>
  </si>
  <si>
    <t>AB990</t>
  </si>
  <si>
    <t>RCFE2</t>
  </si>
  <si>
    <t>FCFE2</t>
  </si>
  <si>
    <t>6U0131701F</t>
  </si>
  <si>
    <t>RAV4 28040</t>
  </si>
  <si>
    <t>0Q090</t>
  </si>
  <si>
    <t>TF1</t>
  </si>
  <si>
    <t>CC6</t>
  </si>
  <si>
    <t>RA2</t>
  </si>
  <si>
    <t>GH5</t>
  </si>
  <si>
    <t>T11</t>
  </si>
  <si>
    <t>TL8</t>
  </si>
  <si>
    <t>0Q110</t>
  </si>
  <si>
    <t>GM7</t>
  </si>
  <si>
    <t>X87</t>
  </si>
  <si>
    <t>GK8</t>
  </si>
  <si>
    <t>OT140</t>
  </si>
  <si>
    <t>X03</t>
  </si>
  <si>
    <t>FB1</t>
  </si>
  <si>
    <t>0N030</t>
  </si>
  <si>
    <t>U85</t>
  </si>
  <si>
    <t>GD3</t>
  </si>
  <si>
    <t>CK8</t>
  </si>
  <si>
    <t>0Q100</t>
  </si>
  <si>
    <t>CE8</t>
  </si>
  <si>
    <t>CA9</t>
  </si>
  <si>
    <t>OT180</t>
  </si>
  <si>
    <t>L52</t>
  </si>
  <si>
    <t>U88</t>
  </si>
  <si>
    <t>T03</t>
  </si>
  <si>
    <t>GF2</t>
  </si>
  <si>
    <t>F07</t>
  </si>
  <si>
    <t xml:space="preserve">NJ1 </t>
  </si>
  <si>
    <t>RAV4 HYBRID</t>
  </si>
  <si>
    <t>U22</t>
  </si>
  <si>
    <t>GA4</t>
  </si>
  <si>
    <t>1K0131723AC</t>
  </si>
  <si>
    <t>1K0181FA</t>
  </si>
  <si>
    <t>6N0131701AT</t>
  </si>
  <si>
    <t>S.AFRICA</t>
  </si>
  <si>
    <t>6N0178DA</t>
  </si>
  <si>
    <t>131701BS</t>
  </si>
  <si>
    <t>8K0131701S</t>
  </si>
  <si>
    <t>1J0178ABHF</t>
  </si>
  <si>
    <t>EBCL</t>
  </si>
  <si>
    <t>6N0131701AA</t>
  </si>
  <si>
    <t>6Q0131701AB</t>
  </si>
  <si>
    <t>178GB</t>
  </si>
  <si>
    <t>03D131701E</t>
  </si>
  <si>
    <t>178BA</t>
  </si>
  <si>
    <t>023131701AB</t>
  </si>
  <si>
    <t>1J0178HACT</t>
  </si>
  <si>
    <t>8D0131701AT</t>
  </si>
  <si>
    <t>178 S.AFRICA</t>
  </si>
  <si>
    <t>5Q0131701BT</t>
  </si>
  <si>
    <t>5Q0178KC</t>
  </si>
  <si>
    <t>1J0178AADL</t>
  </si>
  <si>
    <t>W.GERMANY</t>
  </si>
  <si>
    <t>5Q0131701S</t>
  </si>
  <si>
    <t>5Q0178BA</t>
  </si>
  <si>
    <t>2Q0131723</t>
  </si>
  <si>
    <t>5Q0181JA</t>
  </si>
  <si>
    <t>1K0131701ES</t>
  </si>
  <si>
    <t>1K0178Q13</t>
  </si>
  <si>
    <t>6K0131701BD</t>
  </si>
  <si>
    <t>1K0131701F</t>
  </si>
  <si>
    <t>178CB</t>
  </si>
  <si>
    <t>8D0131701BH</t>
  </si>
  <si>
    <t>KBA16541</t>
  </si>
  <si>
    <t>KBA16538</t>
  </si>
  <si>
    <t>KBA16490</t>
  </si>
  <si>
    <t>KBA16579</t>
  </si>
  <si>
    <t>KA79</t>
  </si>
  <si>
    <t>KA221</t>
  </si>
  <si>
    <t>LF 54</t>
  </si>
  <si>
    <t>small</t>
  </si>
  <si>
    <t>1K0131701CG</t>
  </si>
  <si>
    <t>178PA</t>
  </si>
  <si>
    <t>KTA017</t>
  </si>
  <si>
    <t xml:space="preserve">GB4 </t>
  </si>
  <si>
    <t>Z601</t>
  </si>
  <si>
    <t>H1B15H270BE</t>
  </si>
  <si>
    <t>ΚΤ0189</t>
  </si>
  <si>
    <t>K352</t>
  </si>
  <si>
    <t>GV215G232AA</t>
  </si>
  <si>
    <t>H1B15H270BD</t>
  </si>
  <si>
    <t>JV415E211EA</t>
  </si>
  <si>
    <t>JB3G5F297BG</t>
  </si>
  <si>
    <t>CAT (DPF 0)</t>
  </si>
  <si>
    <t>5Q0166GC</t>
  </si>
  <si>
    <t>5QO131690P</t>
  </si>
  <si>
    <t>KT6043</t>
  </si>
  <si>
    <t>0.226</t>
  </si>
  <si>
    <t>GM 16</t>
  </si>
  <si>
    <t>GM20</t>
  </si>
  <si>
    <t>&lt;&lt;    &lt;&lt;</t>
  </si>
  <si>
    <t>μικρό</t>
  </si>
  <si>
    <t>&lt;&lt;  &lt;&lt;</t>
  </si>
  <si>
    <t>μεγάλο</t>
  </si>
  <si>
    <t>K365</t>
  </si>
  <si>
    <t>GM28    F7</t>
  </si>
  <si>
    <t>1J0178CBCD</t>
  </si>
  <si>
    <t>KTA018</t>
  </si>
  <si>
    <t>8D0131702HP</t>
  </si>
  <si>
    <t>178BE</t>
  </si>
  <si>
    <t>554AAA</t>
  </si>
  <si>
    <t>GM23</t>
  </si>
  <si>
    <t>GM52</t>
  </si>
  <si>
    <t>111178CA</t>
  </si>
  <si>
    <t>701D</t>
  </si>
  <si>
    <t>EAAA</t>
  </si>
  <si>
    <t>7L5254350B</t>
  </si>
  <si>
    <t>GM124</t>
  </si>
  <si>
    <t>GM51</t>
  </si>
  <si>
    <t>D1K0L</t>
  </si>
  <si>
    <t>LAGE</t>
  </si>
  <si>
    <t>NO.1</t>
  </si>
  <si>
    <t>NO.2</t>
  </si>
  <si>
    <t xml:space="preserve">-//-  </t>
  </si>
  <si>
    <t>-//-</t>
  </si>
  <si>
    <t>ΑΞΙΑ ΜΕΤΑΛΛΩΝ/gr</t>
  </si>
  <si>
    <t>MONOLITH</t>
  </si>
  <si>
    <t>METALL</t>
  </si>
  <si>
    <t>Αξία gr</t>
  </si>
  <si>
    <t>Αξία υλικού</t>
  </si>
  <si>
    <t xml:space="preserve">Αξία Ecotrade </t>
  </si>
  <si>
    <t>https://www.kitco.com/market/</t>
  </si>
  <si>
    <t>LIVE</t>
  </si>
  <si>
    <t>pdf</t>
  </si>
  <si>
    <t>xlsx</t>
  </si>
  <si>
    <t>http://titanicc.hopto.org/apps/a.pdf</t>
  </si>
  <si>
    <t>http://titanicc.hopto.org/apps/a.xlsx</t>
  </si>
  <si>
    <t>http://titanicc.hopto.org/apps/excel.apk</t>
  </si>
  <si>
    <t>http://titanicc.hopto.org/apps/acrobatv7a.apk</t>
  </si>
  <si>
    <t>http://titanicc.hopto.org/apps/acrobatv8a.apk</t>
  </si>
  <si>
    <t>PHONE Adobe Acrobat Reader v7a</t>
  </si>
  <si>
    <t>PHONE Adobe Acrobat Reader v8a</t>
  </si>
  <si>
    <t>PHONE Exel</t>
  </si>
  <si>
    <t>Metals</t>
  </si>
  <si>
    <t>Date</t>
  </si>
  <si>
    <t>Time_x000D_
(EST)</t>
  </si>
  <si>
    <t>Bid</t>
  </si>
  <si>
    <t>Ask</t>
  </si>
  <si>
    <t>Change</t>
  </si>
  <si>
    <t>Change2</t>
  </si>
  <si>
    <t>Low</t>
  </si>
  <si>
    <t>High</t>
  </si>
  <si>
    <t>GOLD</t>
  </si>
  <si>
    <t>SILVER</t>
  </si>
  <si>
    <t>PLATINUM</t>
  </si>
  <si>
    <t>PALLADIUM</t>
  </si>
  <si>
    <t>RHODIUM</t>
  </si>
  <si>
    <t>PHONE AnyDesk</t>
  </si>
  <si>
    <t>AnyDesk PC</t>
  </si>
  <si>
    <t>https://download.anydesk.com/AnyDesk.exe</t>
  </si>
  <si>
    <t>https://download.anydesk.com/anydesk.apk</t>
  </si>
  <si>
    <t>ΠΛΑΤΙΝΑ (Pt)</t>
  </si>
  <si>
    <t>ΠΑΛΛΑΔΙΟ (Pd)</t>
  </si>
  <si>
    <t>ΡΟΔΙΟ (Rh)</t>
  </si>
  <si>
    <t>ΒΑΡΟΣ net</t>
  </si>
  <si>
    <t>ΑΠΟΤΕΛΕΣΜΑ ΜΕΤΡΗΣΗΣ</t>
  </si>
  <si>
    <t>ΜΕΡΙΚΟ ΣΥΝΟΛΟ €</t>
  </si>
  <si>
    <t>SE ΣΕΛΗΝΙΟ</t>
  </si>
  <si>
    <t>CR ΧΡΩΜΙΟ</t>
  </si>
  <si>
    <t>CU ΧΑΛΚΟΣ</t>
  </si>
  <si>
    <t>ZN ΨΕΥΔΑΡΓΥΡΟΣ</t>
  </si>
  <si>
    <t>AG ΑΡΓΥΡΟΣ</t>
  </si>
  <si>
    <t>AU ΧΡΥΣΟΣ</t>
  </si>
  <si>
    <t>PHONE app</t>
  </si>
  <si>
    <t>http://titanicc.hopto.org/apps/pelekanosapp.apk</t>
  </si>
  <si>
    <t>ALFA ROMEO</t>
  </si>
  <si>
    <t>AUSTRALIA</t>
  </si>
  <si>
    <t>BMW</t>
  </si>
  <si>
    <t>CITROEN</t>
  </si>
  <si>
    <t>FIAT</t>
  </si>
  <si>
    <t>DAIHATSU</t>
  </si>
  <si>
    <t>DAEWOO</t>
  </si>
  <si>
    <t>HYUNDAI</t>
  </si>
  <si>
    <t>FORD</t>
  </si>
  <si>
    <t>HONDA</t>
  </si>
  <si>
    <t>JAGUAR</t>
  </si>
  <si>
    <t>KIA</t>
  </si>
  <si>
    <t>LADA</t>
  </si>
  <si>
    <t>MAZDA</t>
  </si>
  <si>
    <t>MITSUBISHI</t>
  </si>
  <si>
    <t>MERCEDES</t>
  </si>
  <si>
    <t>NISSAN</t>
  </si>
  <si>
    <t>OPEL</t>
  </si>
  <si>
    <t>PEUGEOT</t>
  </si>
  <si>
    <t>RENAULT</t>
  </si>
  <si>
    <t>R. ROVER</t>
  </si>
  <si>
    <t>SUZUKI</t>
  </si>
  <si>
    <t>SMART</t>
  </si>
  <si>
    <t>SUBARU</t>
  </si>
  <si>
    <t>SKODA</t>
  </si>
  <si>
    <t>TOYOTA</t>
  </si>
  <si>
    <t>VOLKSWAGEN</t>
  </si>
  <si>
    <t>WALKER</t>
  </si>
  <si>
    <t>ΜΕΤΑΛΛΙΚΑ</t>
  </si>
  <si>
    <t>Υπολογισμός Κεραμικού</t>
  </si>
  <si>
    <t>PRICE</t>
  </si>
  <si>
    <t>Live</t>
  </si>
  <si>
    <t>ΠΡΟΤΥΠΟ</t>
  </si>
  <si>
    <t>PHONE AnyDesk ad1</t>
  </si>
  <si>
    <t>http://titanicc.hopto.org/apps/anydeskad1.apk</t>
  </si>
  <si>
    <t>http://titanicc.hopto.org/apps/ecofack.apk</t>
  </si>
  <si>
    <t>11/24/2023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</si>
</sst>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#,##0.00\ &quot;€&quot;"/>
    <numFmt numFmtId="167" formatCode="[$-F400]h:mm:ss\ AM/PM"/>
  </numFmts>
  <fonts count="13" x14ac:knownFonts="1">
    <font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theme="1"/>
      <name val="Franklin Gothic Book"/>
      <family val="2"/>
      <charset val="161"/>
    </font>
    <font>
      <b/>
      <sz val="11"/>
      <color rgb="FFFF0000"/>
      <name val="Franklin Gothic Book"/>
      <family val="2"/>
      <charset val="161"/>
    </font>
    <font>
      <sz val="11"/>
      <color rgb="FF0070C0"/>
      <name val="Franklin Gothic Book"/>
      <family val="2"/>
      <charset val="161"/>
    </font>
    <font>
      <sz val="11"/>
      <color rgb="FF00B050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1"/>
      <color theme="1"/>
      <name val="Franklin Gothic Book"/>
      <family val="2"/>
      <charset val="161"/>
    </font>
    <font>
      <b/>
      <sz val="11"/>
      <color rgb="FF00B050"/>
      <name val="Franklin Gothic Book"/>
      <family val="2"/>
      <charset val="161"/>
    </font>
    <font>
      <b/>
      <u/>
      <sz val="11"/>
      <color theme="1"/>
      <name val="Franklin Gothic Book"/>
      <family val="2"/>
      <charset val="161"/>
    </font>
    <font>
      <sz val="11"/>
      <color theme="0"/>
      <name val="Calibri"/>
      <family val="2"/>
      <charset val="161"/>
      <scheme val="minor"/>
    </font>
    <font>
      <sz val="11"/>
      <color theme="0"/>
      <name val="Franklin Gothic Book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5" fontId="1" fillId="2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66" fontId="3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9" fontId="5" fillId="3" borderId="0" xfId="0" applyNumberFormat="1" applyFont="1" applyFill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7" fillId="0" borderId="0" xfId="1"/>
    <xf numFmtId="0" fontId="0" fillId="0" borderId="0" xfId="0" applyNumberFormat="1"/>
    <xf numFmtId="167" fontId="0" fillId="0" borderId="0" xfId="0" applyNumberFormat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6" fontId="4" fillId="3" borderId="0" xfId="0" applyNumberFormat="1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9" fontId="5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66" fontId="4" fillId="4" borderId="0" xfId="0" applyNumberFormat="1" applyFont="1" applyFill="1" applyAlignment="1">
      <alignment horizontal="center"/>
    </xf>
    <xf numFmtId="166" fontId="5" fillId="4" borderId="0" xfId="0" applyNumberFormat="1" applyFont="1" applyFill="1" applyAlignment="1">
      <alignment horizont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9" fontId="5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center"/>
    </xf>
    <xf numFmtId="166" fontId="4" fillId="5" borderId="0" xfId="0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0" fontId="11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/>
    </xf>
    <xf numFmtId="22" fontId="0" fillId="0" borderId="0" xfId="0" applyNumberFormat="1" applyAlignment="1">
      <alignment horizontal="center"/>
    </xf>
    <xf numFmtId="22" fontId="0" fillId="7" borderId="0" xfId="0" applyNumberForma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Κανονικό" xfId="0" builtinId="0"/>
    <cellStyle name="Υπερ-σύνδεση" xfId="1" builtinId="8"/>
  </cellStyles>
  <dxfs count="3">
    <dxf>
      <numFmt numFmtId="167" formatCode="[$-F400]h:mm:ss\ AM/PM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onnections" Target="connection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1" xr16:uid="{049C67D3-B3EB-4800-AF1C-4B2EB6FAEE91}" autoFormatId="16" applyNumberFormats="0" applyBorderFormats="0" applyFontFormats="0" applyPatternFormats="0" applyAlignmentFormats="0" applyWidthHeightFormats="0">
  <queryTableRefresh nextId="10">
    <queryTableFields count="9">
      <queryTableField id="1" name="Metals" tableColumnId="1"/>
      <queryTableField id="2" name="Date" tableColumnId="2"/>
      <queryTableField id="3" name="Time_x000d__x000a_(EST)" tableColumnId="3"/>
      <queryTableField id="4" name="Bid" tableColumnId="4"/>
      <queryTableField id="5" name="Ask" tableColumnId="5"/>
      <queryTableField id="6" name="Change" tableColumnId="6"/>
      <queryTableField id="7" name="Change2" tableColumnId="7"/>
      <queryTableField id="8" name="Low" tableColumnId="8"/>
      <queryTableField id="9" name="High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69E6E6-EA21-44F5-963E-016E369E99E1}" name="Table_4__3" displayName="Table_4__3" ref="A1:I6" tableType="queryTable" totalsRowShown="0">
  <autoFilter ref="A1:I6" xr:uid="{CD69E6E6-EA21-44F5-963E-016E369E99E1}"/>
  <tableColumns count="9">
    <tableColumn id="1" xr3:uid="{793270C6-741B-479F-9406-17900D7EB65D}" uniqueName="1" name="Metals" queryTableFieldId="1" dataDxfId="2"/>
    <tableColumn id="2" xr3:uid="{8350DA9D-1BFC-4340-8F5F-E3D76E899140}" uniqueName="2" name="Date" queryTableFieldId="2" dataDxfId="1"/>
    <tableColumn id="3" xr3:uid="{189E91DA-F11B-4BAE-A331-D4C8AE60D026}" uniqueName="3" name="Time_x000d__x000a_(EST)" queryTableFieldId="3" dataDxfId="0"/>
    <tableColumn id="4" xr3:uid="{834CB868-06B9-445B-A509-887321003607}" uniqueName="4" name="Bid" queryTableFieldId="4"/>
    <tableColumn id="5" xr3:uid="{2AF35BED-960B-44D9-A56A-7CCD1CA62D65}" uniqueName="5" name="Ask" queryTableFieldId="5"/>
    <tableColumn id="6" xr3:uid="{B81658DD-11F6-4A5C-B1EA-356FF6FC1EFB}" uniqueName="6" name="Change" queryTableFieldId="6"/>
    <tableColumn id="7" xr3:uid="{6275BDC3-0113-41CC-A58E-1EDD547F0BB8}" uniqueName="7" name="Change2" queryTableFieldId="7"/>
    <tableColumn id="8" xr3:uid="{2D284A87-AF59-4A70-88D8-E939D1A77044}" uniqueName="8" name="Low" queryTableFieldId="8"/>
    <tableColumn id="9" xr3:uid="{D3B08063-2C13-4994-A156-B8B0CDD495CC}" uniqueName="9" name="High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itanicc.hopto.org/apps/anydeskad1.apk" TargetMode="External"/><Relationship Id="rId3" Type="http://schemas.openxmlformats.org/officeDocument/2006/relationships/hyperlink" Target="http://titanicc.hopto.org/apps/a.xlsx" TargetMode="External"/><Relationship Id="rId7" Type="http://schemas.openxmlformats.org/officeDocument/2006/relationships/hyperlink" Target="https://download.anydesk.com/anydesk.apk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itanicc.hopto.org/apps/a.pdf" TargetMode="External"/><Relationship Id="rId1" Type="http://schemas.openxmlformats.org/officeDocument/2006/relationships/hyperlink" Target="https://www.kitco.com/market/" TargetMode="External"/><Relationship Id="rId6" Type="http://schemas.openxmlformats.org/officeDocument/2006/relationships/hyperlink" Target="http://titanicc.hopto.org/apps/acrobatv8a.apk" TargetMode="External"/><Relationship Id="rId11" Type="http://schemas.openxmlformats.org/officeDocument/2006/relationships/hyperlink" Target="http://titanicc.hopto.org/apps/ecofack.apk" TargetMode="External"/><Relationship Id="rId5" Type="http://schemas.openxmlformats.org/officeDocument/2006/relationships/hyperlink" Target="http://titanicc.hopto.org/apps/acrobatv7a.apk" TargetMode="External"/><Relationship Id="rId10" Type="http://schemas.openxmlformats.org/officeDocument/2006/relationships/hyperlink" Target="https://download.anydesk.com/AnyDesk.exe" TargetMode="External"/><Relationship Id="rId4" Type="http://schemas.openxmlformats.org/officeDocument/2006/relationships/hyperlink" Target="http://titanicc.hopto.org/apps/excel.apk" TargetMode="External"/><Relationship Id="rId9" Type="http://schemas.openxmlformats.org/officeDocument/2006/relationships/hyperlink" Target="http://titanicc.hopto.org/apps/pelekanosapp.ap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02C69-4142-4F02-A51B-EA79A6AFC5EC}">
  <sheetPr codeName="Φύλλο30">
    <pageSetUpPr fitToPage="1"/>
  </sheetPr>
  <dimension ref="A1:M50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17.7109375" customWidth="1"/>
    <col min="2" max="2" width="5.7109375" customWidth="1"/>
    <col min="3" max="5" width="9.140625" style="6"/>
    <col min="6" max="7" width="7.28515625" customWidth="1"/>
    <col min="8" max="8" width="7.42578125" customWidth="1"/>
    <col min="9" max="9" width="7.140625" customWidth="1"/>
    <col min="10" max="10" width="30.140625" customWidth="1"/>
    <col min="11" max="13" width="9.140625" style="6"/>
  </cols>
  <sheetData>
    <row r="1" spans="1:13" ht="17.25" x14ac:dyDescent="0.3">
      <c r="A1" s="49" t="s">
        <v>312</v>
      </c>
      <c r="C1" s="54" t="s">
        <v>1</v>
      </c>
      <c r="D1" s="54" t="s">
        <v>2</v>
      </c>
      <c r="E1" s="54" t="s">
        <v>3</v>
      </c>
      <c r="K1" s="54" t="s">
        <v>1</v>
      </c>
      <c r="L1" s="54" t="s">
        <v>2</v>
      </c>
      <c r="M1" s="54" t="s">
        <v>3</v>
      </c>
    </row>
    <row r="2" spans="1:13" x14ac:dyDescent="0.25">
      <c r="A2" s="52">
        <f ca="1">NOW()</f>
        <v>45256.890824884256</v>
      </c>
      <c r="C2" s="6">
        <f>K3</f>
        <v>27.34</v>
      </c>
      <c r="D2" s="6">
        <f>L3</f>
        <v>30.96</v>
      </c>
      <c r="E2" s="6">
        <f>M3</f>
        <v>120.42</v>
      </c>
      <c r="J2" t="s">
        <v>239</v>
      </c>
      <c r="K2" s="6">
        <f>Live!D4</f>
        <v>2734</v>
      </c>
      <c r="L2" s="6">
        <f>Live!D5</f>
        <v>3096</v>
      </c>
      <c r="M2" s="6">
        <f>Live!D6</f>
        <v>12042</v>
      </c>
    </row>
    <row r="3" spans="1:13" x14ac:dyDescent="0.25">
      <c r="C3" s="6">
        <f>C2</f>
        <v>27.34</v>
      </c>
      <c r="D3" s="6">
        <f>D2</f>
        <v>30.96</v>
      </c>
      <c r="E3" s="6">
        <f>E2</f>
        <v>120.42</v>
      </c>
      <c r="J3" s="18" t="s">
        <v>238</v>
      </c>
      <c r="K3" s="6">
        <f>K2/100</f>
        <v>27.34</v>
      </c>
      <c r="L3" s="6">
        <f>L2/100</f>
        <v>30.96</v>
      </c>
      <c r="M3" s="6">
        <f>M2/100</f>
        <v>120.42</v>
      </c>
    </row>
    <row r="4" spans="1:13" x14ac:dyDescent="0.25">
      <c r="C4" s="6">
        <f t="shared" ref="C4:C50" si="0">C3</f>
        <v>27.34</v>
      </c>
      <c r="D4" s="6">
        <f t="shared" ref="D4:D50" si="1">D3</f>
        <v>30.96</v>
      </c>
      <c r="E4" s="6">
        <f t="shared" ref="E4:E50" si="2">E3</f>
        <v>120.42</v>
      </c>
    </row>
    <row r="5" spans="1:13" x14ac:dyDescent="0.25">
      <c r="C5" s="6">
        <f t="shared" si="0"/>
        <v>27.34</v>
      </c>
      <c r="D5" s="6">
        <f t="shared" si="1"/>
        <v>30.96</v>
      </c>
      <c r="E5" s="6">
        <f t="shared" si="2"/>
        <v>120.42</v>
      </c>
      <c r="J5" t="s">
        <v>240</v>
      </c>
    </row>
    <row r="6" spans="1:13" x14ac:dyDescent="0.25">
      <c r="C6" s="6">
        <f t="shared" si="0"/>
        <v>27.34</v>
      </c>
      <c r="D6" s="6">
        <f t="shared" si="1"/>
        <v>30.96</v>
      </c>
      <c r="E6" s="6">
        <f t="shared" si="2"/>
        <v>120.42</v>
      </c>
      <c r="J6" s="18" t="s">
        <v>242</v>
      </c>
    </row>
    <row r="7" spans="1:13" x14ac:dyDescent="0.25">
      <c r="C7" s="6">
        <f t="shared" si="0"/>
        <v>27.34</v>
      </c>
      <c r="D7" s="6">
        <f t="shared" si="1"/>
        <v>30.96</v>
      </c>
      <c r="E7" s="6">
        <f t="shared" si="2"/>
        <v>120.42</v>
      </c>
    </row>
    <row r="8" spans="1:13" x14ac:dyDescent="0.25">
      <c r="C8" s="6">
        <f t="shared" si="0"/>
        <v>27.34</v>
      </c>
      <c r="D8" s="6">
        <f t="shared" si="1"/>
        <v>30.96</v>
      </c>
      <c r="E8" s="6">
        <f t="shared" si="2"/>
        <v>120.42</v>
      </c>
      <c r="J8" t="s">
        <v>241</v>
      </c>
    </row>
    <row r="9" spans="1:13" x14ac:dyDescent="0.25">
      <c r="C9" s="6">
        <f t="shared" si="0"/>
        <v>27.34</v>
      </c>
      <c r="D9" s="6">
        <f t="shared" si="1"/>
        <v>30.96</v>
      </c>
      <c r="E9" s="6">
        <f t="shared" si="2"/>
        <v>120.42</v>
      </c>
      <c r="J9" s="18" t="s">
        <v>243</v>
      </c>
    </row>
    <row r="10" spans="1:13" x14ac:dyDescent="0.25">
      <c r="C10" s="6">
        <f t="shared" si="0"/>
        <v>27.34</v>
      </c>
      <c r="D10" s="6">
        <f t="shared" si="1"/>
        <v>30.96</v>
      </c>
      <c r="E10" s="6">
        <f t="shared" si="2"/>
        <v>120.42</v>
      </c>
    </row>
    <row r="11" spans="1:13" x14ac:dyDescent="0.25">
      <c r="C11" s="6">
        <f t="shared" si="0"/>
        <v>27.34</v>
      </c>
      <c r="D11" s="6">
        <f t="shared" si="1"/>
        <v>30.96</v>
      </c>
      <c r="E11" s="6">
        <f t="shared" si="2"/>
        <v>120.42</v>
      </c>
      <c r="J11" t="s">
        <v>249</v>
      </c>
    </row>
    <row r="12" spans="1:13" x14ac:dyDescent="0.25">
      <c r="C12" s="6">
        <f t="shared" si="0"/>
        <v>27.34</v>
      </c>
      <c r="D12" s="6">
        <f t="shared" si="1"/>
        <v>30.96</v>
      </c>
      <c r="E12" s="6">
        <f t="shared" si="2"/>
        <v>120.42</v>
      </c>
      <c r="J12" s="18" t="s">
        <v>244</v>
      </c>
    </row>
    <row r="13" spans="1:13" x14ac:dyDescent="0.25">
      <c r="C13" s="6">
        <f t="shared" si="0"/>
        <v>27.34</v>
      </c>
      <c r="D13" s="6">
        <f t="shared" si="1"/>
        <v>30.96</v>
      </c>
      <c r="E13" s="6">
        <f t="shared" si="2"/>
        <v>120.42</v>
      </c>
    </row>
    <row r="14" spans="1:13" x14ac:dyDescent="0.25">
      <c r="C14" s="6">
        <f t="shared" si="0"/>
        <v>27.34</v>
      </c>
      <c r="D14" s="6">
        <f t="shared" si="1"/>
        <v>30.96</v>
      </c>
      <c r="E14" s="6">
        <f t="shared" si="2"/>
        <v>120.42</v>
      </c>
      <c r="J14" t="s">
        <v>247</v>
      </c>
    </row>
    <row r="15" spans="1:13" x14ac:dyDescent="0.25">
      <c r="C15" s="6">
        <f t="shared" si="0"/>
        <v>27.34</v>
      </c>
      <c r="D15" s="6">
        <f t="shared" si="1"/>
        <v>30.96</v>
      </c>
      <c r="E15" s="6">
        <f t="shared" si="2"/>
        <v>120.42</v>
      </c>
      <c r="J15" s="18" t="s">
        <v>245</v>
      </c>
    </row>
    <row r="16" spans="1:13" x14ac:dyDescent="0.25">
      <c r="C16" s="6">
        <f t="shared" si="0"/>
        <v>27.34</v>
      </c>
      <c r="D16" s="6">
        <f t="shared" si="1"/>
        <v>30.96</v>
      </c>
      <c r="E16" s="6">
        <f t="shared" si="2"/>
        <v>120.42</v>
      </c>
    </row>
    <row r="17" spans="3:10" x14ac:dyDescent="0.25">
      <c r="C17" s="6">
        <f t="shared" si="0"/>
        <v>27.34</v>
      </c>
      <c r="D17" s="6">
        <f t="shared" si="1"/>
        <v>30.96</v>
      </c>
      <c r="E17" s="6">
        <f t="shared" si="2"/>
        <v>120.42</v>
      </c>
      <c r="J17" t="s">
        <v>248</v>
      </c>
    </row>
    <row r="18" spans="3:10" x14ac:dyDescent="0.25">
      <c r="C18" s="6">
        <f t="shared" si="0"/>
        <v>27.34</v>
      </c>
      <c r="D18" s="6">
        <f t="shared" si="1"/>
        <v>30.96</v>
      </c>
      <c r="E18" s="6">
        <f t="shared" si="2"/>
        <v>120.42</v>
      </c>
      <c r="J18" s="18" t="s">
        <v>246</v>
      </c>
    </row>
    <row r="19" spans="3:10" x14ac:dyDescent="0.25">
      <c r="C19" s="6">
        <f t="shared" si="0"/>
        <v>27.34</v>
      </c>
      <c r="D19" s="6">
        <f t="shared" si="1"/>
        <v>30.96</v>
      </c>
      <c r="E19" s="6">
        <f t="shared" si="2"/>
        <v>120.42</v>
      </c>
    </row>
    <row r="20" spans="3:10" x14ac:dyDescent="0.25">
      <c r="C20" s="6">
        <f t="shared" si="0"/>
        <v>27.34</v>
      </c>
      <c r="D20" s="6">
        <f t="shared" si="1"/>
        <v>30.96</v>
      </c>
      <c r="E20" s="6">
        <f t="shared" si="2"/>
        <v>120.42</v>
      </c>
      <c r="J20" t="s">
        <v>264</v>
      </c>
    </row>
    <row r="21" spans="3:10" x14ac:dyDescent="0.25">
      <c r="C21" s="6">
        <f t="shared" si="0"/>
        <v>27.34</v>
      </c>
      <c r="D21" s="6">
        <f t="shared" si="1"/>
        <v>30.96</v>
      </c>
      <c r="E21" s="6">
        <f t="shared" si="2"/>
        <v>120.42</v>
      </c>
      <c r="J21" s="18" t="s">
        <v>267</v>
      </c>
    </row>
    <row r="22" spans="3:10" x14ac:dyDescent="0.25">
      <c r="C22" s="6">
        <f t="shared" si="0"/>
        <v>27.34</v>
      </c>
      <c r="D22" s="6">
        <f t="shared" si="1"/>
        <v>30.96</v>
      </c>
      <c r="E22" s="6">
        <f t="shared" si="2"/>
        <v>120.42</v>
      </c>
    </row>
    <row r="23" spans="3:10" x14ac:dyDescent="0.25">
      <c r="C23" s="6">
        <f t="shared" si="0"/>
        <v>27.34</v>
      </c>
      <c r="D23" s="6">
        <f t="shared" si="1"/>
        <v>30.96</v>
      </c>
      <c r="E23" s="6">
        <f t="shared" si="2"/>
        <v>120.42</v>
      </c>
      <c r="J23" t="s">
        <v>315</v>
      </c>
    </row>
    <row r="24" spans="3:10" x14ac:dyDescent="0.25">
      <c r="C24" s="6">
        <f t="shared" si="0"/>
        <v>27.34</v>
      </c>
      <c r="D24" s="6">
        <f t="shared" si="1"/>
        <v>30.96</v>
      </c>
      <c r="E24" s="6">
        <f t="shared" si="2"/>
        <v>120.42</v>
      </c>
      <c r="J24" s="18" t="s">
        <v>316</v>
      </c>
    </row>
    <row r="25" spans="3:10" x14ac:dyDescent="0.25">
      <c r="C25" s="6">
        <f t="shared" si="0"/>
        <v>27.34</v>
      </c>
      <c r="D25" s="6">
        <f t="shared" si="1"/>
        <v>30.96</v>
      </c>
      <c r="E25" s="6">
        <f t="shared" si="2"/>
        <v>120.42</v>
      </c>
    </row>
    <row r="26" spans="3:10" x14ac:dyDescent="0.25">
      <c r="C26" s="6">
        <f t="shared" si="0"/>
        <v>27.34</v>
      </c>
      <c r="D26" s="6">
        <f t="shared" si="1"/>
        <v>30.96</v>
      </c>
      <c r="E26" s="6">
        <f t="shared" si="2"/>
        <v>120.42</v>
      </c>
      <c r="J26" t="s">
        <v>265</v>
      </c>
    </row>
    <row r="27" spans="3:10" x14ac:dyDescent="0.25">
      <c r="C27" s="6">
        <f t="shared" si="0"/>
        <v>27.34</v>
      </c>
      <c r="D27" s="6">
        <f t="shared" si="1"/>
        <v>30.96</v>
      </c>
      <c r="E27" s="6">
        <f t="shared" si="2"/>
        <v>120.42</v>
      </c>
      <c r="J27" s="18" t="s">
        <v>266</v>
      </c>
    </row>
    <row r="28" spans="3:10" x14ac:dyDescent="0.25">
      <c r="C28" s="6">
        <f t="shared" si="0"/>
        <v>27.34</v>
      </c>
      <c r="D28" s="6">
        <f t="shared" si="1"/>
        <v>30.96</v>
      </c>
      <c r="E28" s="6">
        <f t="shared" si="2"/>
        <v>120.42</v>
      </c>
    </row>
    <row r="29" spans="3:10" x14ac:dyDescent="0.25">
      <c r="C29" s="6">
        <f t="shared" si="0"/>
        <v>27.34</v>
      </c>
      <c r="D29" s="6">
        <f t="shared" si="1"/>
        <v>30.96</v>
      </c>
      <c r="E29" s="6">
        <f t="shared" si="2"/>
        <v>120.42</v>
      </c>
      <c r="J29" t="s">
        <v>280</v>
      </c>
    </row>
    <row r="30" spans="3:10" x14ac:dyDescent="0.25">
      <c r="C30" s="6">
        <f t="shared" si="0"/>
        <v>27.34</v>
      </c>
      <c r="D30" s="6">
        <f t="shared" si="1"/>
        <v>30.96</v>
      </c>
      <c r="E30" s="6">
        <f t="shared" si="2"/>
        <v>120.42</v>
      </c>
      <c r="J30" s="18" t="s">
        <v>281</v>
      </c>
    </row>
    <row r="31" spans="3:10" x14ac:dyDescent="0.25">
      <c r="C31" s="6">
        <f t="shared" si="0"/>
        <v>27.34</v>
      </c>
      <c r="D31" s="6">
        <f t="shared" si="1"/>
        <v>30.96</v>
      </c>
      <c r="E31" s="6">
        <f t="shared" si="2"/>
        <v>120.42</v>
      </c>
    </row>
    <row r="32" spans="3:10" x14ac:dyDescent="0.25">
      <c r="C32" s="6">
        <f t="shared" si="0"/>
        <v>27.34</v>
      </c>
      <c r="D32" s="6">
        <f t="shared" si="1"/>
        <v>30.96</v>
      </c>
      <c r="E32" s="6">
        <f t="shared" si="2"/>
        <v>120.42</v>
      </c>
      <c r="J32" t="s">
        <v>280</v>
      </c>
    </row>
    <row r="33" spans="3:10" x14ac:dyDescent="0.25">
      <c r="C33" s="6">
        <f t="shared" si="0"/>
        <v>27.34</v>
      </c>
      <c r="D33" s="6">
        <f t="shared" si="1"/>
        <v>30.96</v>
      </c>
      <c r="E33" s="6">
        <f t="shared" si="2"/>
        <v>120.42</v>
      </c>
    </row>
    <row r="34" spans="3:10" x14ac:dyDescent="0.25">
      <c r="C34" s="6">
        <f t="shared" si="0"/>
        <v>27.34</v>
      </c>
      <c r="D34" s="6">
        <f t="shared" si="1"/>
        <v>30.96</v>
      </c>
      <c r="E34" s="6">
        <f t="shared" si="2"/>
        <v>120.42</v>
      </c>
      <c r="J34" s="18" t="s">
        <v>317</v>
      </c>
    </row>
    <row r="35" spans="3:10" x14ac:dyDescent="0.25">
      <c r="C35" s="6">
        <f t="shared" si="0"/>
        <v>27.34</v>
      </c>
      <c r="D35" s="6">
        <f t="shared" si="1"/>
        <v>30.96</v>
      </c>
      <c r="E35" s="6">
        <f t="shared" si="2"/>
        <v>120.42</v>
      </c>
    </row>
    <row r="36" spans="3:10" x14ac:dyDescent="0.25">
      <c r="C36" s="6">
        <f t="shared" si="0"/>
        <v>27.34</v>
      </c>
      <c r="D36" s="6">
        <f t="shared" si="1"/>
        <v>30.96</v>
      </c>
      <c r="E36" s="6">
        <f t="shared" si="2"/>
        <v>120.42</v>
      </c>
    </row>
    <row r="37" spans="3:10" x14ac:dyDescent="0.25">
      <c r="C37" s="6">
        <f t="shared" si="0"/>
        <v>27.34</v>
      </c>
      <c r="D37" s="6">
        <f t="shared" si="1"/>
        <v>30.96</v>
      </c>
      <c r="E37" s="6">
        <f t="shared" si="2"/>
        <v>120.42</v>
      </c>
    </row>
    <row r="38" spans="3:10" x14ac:dyDescent="0.25">
      <c r="C38" s="6">
        <f t="shared" si="0"/>
        <v>27.34</v>
      </c>
      <c r="D38" s="6">
        <f t="shared" si="1"/>
        <v>30.96</v>
      </c>
      <c r="E38" s="6">
        <f t="shared" si="2"/>
        <v>120.42</v>
      </c>
    </row>
    <row r="39" spans="3:10" x14ac:dyDescent="0.25">
      <c r="C39" s="6">
        <f t="shared" si="0"/>
        <v>27.34</v>
      </c>
      <c r="D39" s="6">
        <f t="shared" si="1"/>
        <v>30.96</v>
      </c>
      <c r="E39" s="6">
        <f t="shared" si="2"/>
        <v>120.42</v>
      </c>
    </row>
    <row r="40" spans="3:10" x14ac:dyDescent="0.25">
      <c r="C40" s="6">
        <f t="shared" si="0"/>
        <v>27.34</v>
      </c>
      <c r="D40" s="6">
        <f t="shared" si="1"/>
        <v>30.96</v>
      </c>
      <c r="E40" s="6">
        <f t="shared" si="2"/>
        <v>120.42</v>
      </c>
    </row>
    <row r="41" spans="3:10" x14ac:dyDescent="0.25">
      <c r="C41" s="6">
        <f t="shared" si="0"/>
        <v>27.34</v>
      </c>
      <c r="D41" s="6">
        <f t="shared" si="1"/>
        <v>30.96</v>
      </c>
      <c r="E41" s="6">
        <f t="shared" si="2"/>
        <v>120.42</v>
      </c>
    </row>
    <row r="42" spans="3:10" x14ac:dyDescent="0.25">
      <c r="C42" s="6">
        <f t="shared" si="0"/>
        <v>27.34</v>
      </c>
      <c r="D42" s="6">
        <f t="shared" si="1"/>
        <v>30.96</v>
      </c>
      <c r="E42" s="6">
        <f t="shared" si="2"/>
        <v>120.42</v>
      </c>
    </row>
    <row r="43" spans="3:10" x14ac:dyDescent="0.25">
      <c r="C43" s="6">
        <f t="shared" si="0"/>
        <v>27.34</v>
      </c>
      <c r="D43" s="6">
        <f t="shared" si="1"/>
        <v>30.96</v>
      </c>
      <c r="E43" s="6">
        <f t="shared" si="2"/>
        <v>120.42</v>
      </c>
    </row>
    <row r="44" spans="3:10" x14ac:dyDescent="0.25">
      <c r="C44" s="6">
        <f t="shared" si="0"/>
        <v>27.34</v>
      </c>
      <c r="D44" s="6">
        <f t="shared" si="1"/>
        <v>30.96</v>
      </c>
      <c r="E44" s="6">
        <f t="shared" si="2"/>
        <v>120.42</v>
      </c>
    </row>
    <row r="45" spans="3:10" x14ac:dyDescent="0.25">
      <c r="C45" s="6">
        <f t="shared" si="0"/>
        <v>27.34</v>
      </c>
      <c r="D45" s="6">
        <f t="shared" si="1"/>
        <v>30.96</v>
      </c>
      <c r="E45" s="6">
        <f t="shared" si="2"/>
        <v>120.42</v>
      </c>
    </row>
    <row r="46" spans="3:10" x14ac:dyDescent="0.25">
      <c r="C46" s="6">
        <f t="shared" si="0"/>
        <v>27.34</v>
      </c>
      <c r="D46" s="6">
        <f t="shared" si="1"/>
        <v>30.96</v>
      </c>
      <c r="E46" s="6">
        <f t="shared" si="2"/>
        <v>120.42</v>
      </c>
    </row>
    <row r="47" spans="3:10" x14ac:dyDescent="0.25">
      <c r="C47" s="6">
        <f t="shared" si="0"/>
        <v>27.34</v>
      </c>
      <c r="D47" s="6">
        <f t="shared" si="1"/>
        <v>30.96</v>
      </c>
      <c r="E47" s="6">
        <f t="shared" si="2"/>
        <v>120.42</v>
      </c>
    </row>
    <row r="48" spans="3:10" x14ac:dyDescent="0.25">
      <c r="C48" s="6">
        <f t="shared" si="0"/>
        <v>27.34</v>
      </c>
      <c r="D48" s="6">
        <f t="shared" si="1"/>
        <v>30.96</v>
      </c>
      <c r="E48" s="6">
        <f t="shared" si="2"/>
        <v>120.42</v>
      </c>
    </row>
    <row r="49" spans="3:5" x14ac:dyDescent="0.25">
      <c r="C49" s="6">
        <f t="shared" si="0"/>
        <v>27.34</v>
      </c>
      <c r="D49" s="6">
        <f t="shared" si="1"/>
        <v>30.96</v>
      </c>
      <c r="E49" s="6">
        <f t="shared" si="2"/>
        <v>120.42</v>
      </c>
    </row>
    <row r="50" spans="3:5" x14ac:dyDescent="0.25">
      <c r="C50" s="6">
        <f t="shared" si="0"/>
        <v>27.34</v>
      </c>
      <c r="D50" s="6">
        <f t="shared" si="1"/>
        <v>30.96</v>
      </c>
      <c r="E50" s="6">
        <f t="shared" si="2"/>
        <v>120.42</v>
      </c>
    </row>
  </sheetData>
  <hyperlinks>
    <hyperlink ref="J3" r:id="rId1" xr:uid="{A97E9874-922C-4779-BED8-DC8B460C83EC}"/>
    <hyperlink ref="J6" r:id="rId2" xr:uid="{C91B6519-1B0B-4FC2-AF80-6717A19E0BDB}"/>
    <hyperlink ref="J9" r:id="rId3" xr:uid="{E8984F0C-F962-473A-962F-CAD4D8CEEFD5}"/>
    <hyperlink ref="J12" r:id="rId4" xr:uid="{1C2B2740-FDBA-4F6F-96EA-72604AE94715}"/>
    <hyperlink ref="J15" r:id="rId5" xr:uid="{9772D8CC-D505-4C2C-AD4C-F7F81D8F57D5}"/>
    <hyperlink ref="J18" r:id="rId6" xr:uid="{A642D10B-904E-400E-A1BA-D6AB60DE7836}"/>
    <hyperlink ref="J21" r:id="rId7" xr:uid="{C2BA6EAD-8AC5-457A-A6D3-383A395B5342}"/>
    <hyperlink ref="J24" r:id="rId8" xr:uid="{2AB6A1AE-C345-4F4E-9542-90A267FE60A5}"/>
    <hyperlink ref="J30" r:id="rId9" xr:uid="{05E96245-EB76-4056-8573-B7D1EB518861}"/>
    <hyperlink ref="J27" r:id="rId10" xr:uid="{E09B6556-7A06-4ADB-AFB4-4CAD6A4D5D02}"/>
    <hyperlink ref="J34" r:id="rId11" xr:uid="{D23C625B-5B96-4466-9522-B43FA94C3D84}"/>
  </hyperlinks>
  <pageMargins left="0.7" right="0.7" top="0.75" bottom="0.75" header="0.3" footer="0.3"/>
  <pageSetup paperSize="9" scale="66" orientation="landscape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C891E-8D6F-4CDA-8571-741D12917BD9}">
  <sheetPr codeName="Φύλλο5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11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286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10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92</v>
      </c>
      <c r="C3" s="3">
        <v>0.30199999999999999</v>
      </c>
      <c r="F3" s="11">
        <v>0.85</v>
      </c>
      <c r="G3" s="16">
        <f>H3/1.52</f>
        <v>46.172223684210522</v>
      </c>
      <c r="H3" s="17">
        <f>L3*F3*10</f>
        <v>70.181779999999989</v>
      </c>
      <c r="I3" s="1">
        <f>C3*PRICE!C2</f>
        <v>8.2566799999999994</v>
      </c>
      <c r="J3" s="1">
        <f>D3*PRICE!D2</f>
        <v>0</v>
      </c>
      <c r="K3" s="1">
        <f>E3*PRICE!E2</f>
        <v>0</v>
      </c>
      <c r="L3" s="16">
        <f>SUM(I3:K3)</f>
        <v>8.2566799999999994</v>
      </c>
    </row>
    <row r="4" spans="1:12" x14ac:dyDescent="0.25">
      <c r="A4" s="1">
        <v>55217451</v>
      </c>
      <c r="B4" s="1" t="s">
        <v>10</v>
      </c>
      <c r="C4" s="3">
        <v>0.78500000000000003</v>
      </c>
      <c r="E4" s="3">
        <v>0.29199999999999998</v>
      </c>
      <c r="F4" s="11">
        <v>0.45</v>
      </c>
      <c r="G4" s="16">
        <f t="shared" ref="G4:G51" si="0">H4/1.52</f>
        <v>167.63844078947369</v>
      </c>
      <c r="H4" s="17">
        <f t="shared" ref="H4:H51" si="1">L4*F4*10</f>
        <v>254.81043</v>
      </c>
      <c r="I4" s="1">
        <f>C4*PRICE!C3</f>
        <v>21.4619</v>
      </c>
      <c r="J4" s="1">
        <f>D4*PRICE!D3</f>
        <v>0</v>
      </c>
      <c r="K4" s="1">
        <f>E4*PRICE!E3</f>
        <v>35.162639999999996</v>
      </c>
      <c r="L4" s="16">
        <f t="shared" ref="L4:L51" si="2">SUM(I4:K4)</f>
        <v>56.624539999999996</v>
      </c>
    </row>
    <row r="5" spans="1:12" x14ac:dyDescent="0.25">
      <c r="B5" s="1" t="s">
        <v>9</v>
      </c>
      <c r="C5" s="3">
        <v>9.8000000000000004E-2</v>
      </c>
      <c r="F5" s="11">
        <v>2.1</v>
      </c>
      <c r="G5" s="16">
        <f t="shared" si="0"/>
        <v>37.016921052631581</v>
      </c>
      <c r="H5" s="17">
        <f t="shared" si="1"/>
        <v>56.265720000000002</v>
      </c>
      <c r="I5" s="1">
        <f>C5*PRICE!C4</f>
        <v>2.6793200000000001</v>
      </c>
      <c r="J5" s="1">
        <f>D5*PRICE!D4</f>
        <v>0</v>
      </c>
      <c r="K5" s="1">
        <f>E5*PRICE!E4</f>
        <v>0</v>
      </c>
      <c r="L5" s="16">
        <f t="shared" si="2"/>
        <v>2.6793200000000001</v>
      </c>
    </row>
    <row r="6" spans="1:12" x14ac:dyDescent="0.25">
      <c r="A6" s="1" t="s">
        <v>93</v>
      </c>
      <c r="D6" s="3">
        <v>0.5</v>
      </c>
      <c r="E6" s="3">
        <v>3.3000000000000002E-2</v>
      </c>
      <c r="F6" s="11">
        <v>0.88500000000000001</v>
      </c>
      <c r="G6" s="16">
        <f t="shared" si="0"/>
        <v>113.26754013157893</v>
      </c>
      <c r="H6" s="17">
        <f t="shared" si="1"/>
        <v>172.16666099999998</v>
      </c>
      <c r="I6" s="1">
        <f>C6*PRICE!C5</f>
        <v>0</v>
      </c>
      <c r="J6" s="1">
        <f>D6*PRICE!D5</f>
        <v>15.48</v>
      </c>
      <c r="K6" s="1">
        <f>E6*PRICE!E5</f>
        <v>3.9738600000000002</v>
      </c>
      <c r="L6" s="16">
        <f t="shared" si="2"/>
        <v>19.453859999999999</v>
      </c>
    </row>
    <row r="7" spans="1:12" x14ac:dyDescent="0.25">
      <c r="A7" s="1">
        <v>46433199</v>
      </c>
      <c r="D7" s="3">
        <v>0.29399999999999998</v>
      </c>
      <c r="E7" s="3">
        <v>3.2000000000000001E-2</v>
      </c>
      <c r="F7" s="11">
        <v>0.93</v>
      </c>
      <c r="G7" s="16">
        <f t="shared" si="0"/>
        <v>79.268305263157899</v>
      </c>
      <c r="H7" s="17">
        <f t="shared" si="1"/>
        <v>120.48782400000002</v>
      </c>
      <c r="I7" s="1">
        <f>C7*PRICE!C6</f>
        <v>0</v>
      </c>
      <c r="J7" s="1">
        <f>D7*PRICE!D6</f>
        <v>9.1022400000000001</v>
      </c>
      <c r="K7" s="1">
        <f>E7*PRICE!E6</f>
        <v>3.85344</v>
      </c>
      <c r="L7" s="16">
        <f t="shared" si="2"/>
        <v>12.955680000000001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F9185-41E6-4B39-A5A9-DA43190AE32A}">
  <sheetPr codeName="Φύλλο8"/>
  <dimension ref="A1:L55"/>
  <sheetViews>
    <sheetView workbookViewId="0">
      <selection activeCell="B1" sqref="B1"/>
    </sheetView>
  </sheetViews>
  <sheetFormatPr defaultRowHeight="15" x14ac:dyDescent="0.25"/>
  <cols>
    <col min="1" max="1" width="18.7109375" customWidth="1"/>
    <col min="2" max="2" width="15.7109375" customWidth="1"/>
    <col min="3" max="5" width="9.140625" style="9"/>
    <col min="6" max="6" width="8.28515625" style="9" bestFit="1" customWidth="1"/>
    <col min="7" max="7" width="14.42578125" bestFit="1" customWidth="1"/>
    <col min="8" max="8" width="12.85546875" bestFit="1" customWidth="1"/>
  </cols>
  <sheetData>
    <row r="1" spans="1:12" x14ac:dyDescent="0.25">
      <c r="A1" s="49" t="s">
        <v>290</v>
      </c>
      <c r="B1" s="52">
        <f ca="1">NOW()</f>
        <v>45256.890824884256</v>
      </c>
    </row>
    <row r="2" spans="1:12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>
        <v>46526135</v>
      </c>
      <c r="B3" s="1"/>
      <c r="C3" s="3"/>
      <c r="D3" s="3">
        <v>0.81499999999999995</v>
      </c>
      <c r="E3" s="3">
        <v>1.6E-2</v>
      </c>
      <c r="F3" s="3">
        <v>0.97</v>
      </c>
      <c r="G3" s="16">
        <f>H3/1.52</f>
        <v>173.3180684210526</v>
      </c>
      <c r="H3" s="17">
        <f>L3*F3*10</f>
        <v>263.44346399999995</v>
      </c>
      <c r="I3" s="1">
        <f>C3*PRICE!C2</f>
        <v>0</v>
      </c>
      <c r="J3" s="1">
        <f>D3*PRICE!D2</f>
        <v>25.232399999999998</v>
      </c>
      <c r="K3" s="1">
        <f>E3*PRICE!E2</f>
        <v>1.92672</v>
      </c>
      <c r="L3" s="16">
        <f>SUM(I3:K3)</f>
        <v>27.159119999999998</v>
      </c>
    </row>
    <row r="4" spans="1:12" x14ac:dyDescent="0.25">
      <c r="A4" s="1" t="s">
        <v>17</v>
      </c>
      <c r="B4" s="1"/>
      <c r="C4" s="3"/>
      <c r="D4" s="3">
        <v>0.57599999999999996</v>
      </c>
      <c r="E4" s="3">
        <v>3.5999999999999997E-2</v>
      </c>
      <c r="F4" s="3">
        <v>1.095</v>
      </c>
      <c r="G4" s="16">
        <f t="shared" ref="G4:G51" si="0">H4/1.52</f>
        <v>159.69768157894737</v>
      </c>
      <c r="H4" s="17">
        <f t="shared" ref="H4:H51" si="1">L4*F4*10</f>
        <v>242.740476</v>
      </c>
      <c r="I4" s="1">
        <f>C4*PRICE!C3</f>
        <v>0</v>
      </c>
      <c r="J4" s="1">
        <f>D4*PRICE!D3</f>
        <v>17.83296</v>
      </c>
      <c r="K4" s="1">
        <f>E4*PRICE!E3</f>
        <v>4.3351199999999999</v>
      </c>
      <c r="L4" s="16">
        <f t="shared" ref="L4:L51" si="2">SUM(I4:K4)</f>
        <v>22.16808</v>
      </c>
    </row>
    <row r="5" spans="1:12" x14ac:dyDescent="0.25">
      <c r="A5" s="1" t="s">
        <v>18</v>
      </c>
      <c r="B5" s="1" t="s">
        <v>19</v>
      </c>
      <c r="C5" s="3"/>
      <c r="D5" s="3">
        <v>1.6E-2</v>
      </c>
      <c r="E5" s="3">
        <v>2.5000000000000001E-2</v>
      </c>
      <c r="F5" s="3">
        <v>0.96599999999999997</v>
      </c>
      <c r="G5" s="16">
        <f t="shared" si="0"/>
        <v>22.280662894736842</v>
      </c>
      <c r="H5" s="17">
        <f t="shared" si="1"/>
        <v>33.866607600000002</v>
      </c>
      <c r="I5" s="1">
        <f>C5*PRICE!C4</f>
        <v>0</v>
      </c>
      <c r="J5" s="1">
        <f>D5*PRICE!D4</f>
        <v>0.49536000000000002</v>
      </c>
      <c r="K5" s="1">
        <f>E5*PRICE!E4</f>
        <v>3.0105000000000004</v>
      </c>
      <c r="L5" s="16">
        <f t="shared" si="2"/>
        <v>3.5058600000000002</v>
      </c>
    </row>
    <row r="6" spans="1:12" x14ac:dyDescent="0.25">
      <c r="A6" s="1" t="s">
        <v>20</v>
      </c>
      <c r="B6" s="1" t="s">
        <v>21</v>
      </c>
      <c r="C6" s="3"/>
      <c r="D6" s="3"/>
      <c r="E6" s="3">
        <v>1.6E-2</v>
      </c>
      <c r="F6" s="3">
        <v>0.81</v>
      </c>
      <c r="G6" s="16">
        <f t="shared" si="0"/>
        <v>10.267389473684212</v>
      </c>
      <c r="H6" s="17">
        <f t="shared" si="1"/>
        <v>15.606432000000002</v>
      </c>
      <c r="I6" s="1">
        <f>C6*PRICE!C5</f>
        <v>0</v>
      </c>
      <c r="J6" s="1">
        <f>D6*PRICE!D5</f>
        <v>0</v>
      </c>
      <c r="K6" s="1">
        <f>E6*PRICE!E5</f>
        <v>1.92672</v>
      </c>
      <c r="L6" s="16">
        <f t="shared" si="2"/>
        <v>1.92672</v>
      </c>
    </row>
    <row r="7" spans="1:12" x14ac:dyDescent="0.25">
      <c r="A7" s="1" t="s">
        <v>22</v>
      </c>
      <c r="B7" s="1"/>
      <c r="C7" s="3">
        <v>5.8000000000000003E-2</v>
      </c>
      <c r="D7" s="3"/>
      <c r="E7" s="3"/>
      <c r="F7" s="3">
        <v>1.645</v>
      </c>
      <c r="G7" s="16">
        <f t="shared" si="0"/>
        <v>17.161246052631576</v>
      </c>
      <c r="H7" s="17">
        <f t="shared" si="1"/>
        <v>26.085093999999998</v>
      </c>
      <c r="I7" s="1">
        <f>C7*PRICE!C6</f>
        <v>1.58572</v>
      </c>
      <c r="J7" s="1">
        <f>D7*PRICE!D6</f>
        <v>0</v>
      </c>
      <c r="K7" s="1">
        <f>E7*PRICE!E6</f>
        <v>0</v>
      </c>
      <c r="L7" s="16">
        <f t="shared" si="2"/>
        <v>1.58572</v>
      </c>
    </row>
    <row r="8" spans="1:12" x14ac:dyDescent="0.25">
      <c r="A8" s="1" t="s">
        <v>23</v>
      </c>
      <c r="B8" s="1" t="s">
        <v>10</v>
      </c>
      <c r="C8" s="3">
        <v>0.23</v>
      </c>
      <c r="D8" s="3">
        <v>6.2E-2</v>
      </c>
      <c r="E8" s="3"/>
      <c r="F8" s="3">
        <v>0.76</v>
      </c>
      <c r="G8" s="16">
        <f t="shared" si="0"/>
        <v>41.038600000000002</v>
      </c>
      <c r="H8" s="17">
        <f t="shared" si="1"/>
        <v>62.378672000000002</v>
      </c>
      <c r="I8" s="1">
        <f>C8*PRICE!C7</f>
        <v>6.2882000000000007</v>
      </c>
      <c r="J8" s="1">
        <f>D8*PRICE!D7</f>
        <v>1.9195200000000001</v>
      </c>
      <c r="K8" s="1">
        <f>E8*PRICE!E7</f>
        <v>0</v>
      </c>
      <c r="L8" s="16">
        <f t="shared" si="2"/>
        <v>8.2077200000000001</v>
      </c>
    </row>
    <row r="9" spans="1:12" x14ac:dyDescent="0.25">
      <c r="A9" s="1"/>
      <c r="B9" s="1" t="s">
        <v>9</v>
      </c>
      <c r="C9" s="3">
        <v>1.2999999999999999E-2</v>
      </c>
      <c r="D9" s="3">
        <v>2.3E-2</v>
      </c>
      <c r="E9" s="3"/>
      <c r="F9" s="3">
        <v>2.2599999999999998</v>
      </c>
      <c r="G9" s="16">
        <f t="shared" si="0"/>
        <v>15.872039473684207</v>
      </c>
      <c r="H9" s="17">
        <f t="shared" si="1"/>
        <v>24.125499999999995</v>
      </c>
      <c r="I9" s="1">
        <f>C9*PRICE!C8</f>
        <v>0.35541999999999996</v>
      </c>
      <c r="J9" s="1">
        <f>D9*PRICE!D8</f>
        <v>0.71208000000000005</v>
      </c>
      <c r="K9" s="1">
        <f>E9*PRICE!E8</f>
        <v>0</v>
      </c>
      <c r="L9" s="16">
        <f t="shared" si="2"/>
        <v>1.0674999999999999</v>
      </c>
    </row>
    <row r="10" spans="1:12" x14ac:dyDescent="0.25">
      <c r="A10" s="7" t="s">
        <v>24</v>
      </c>
      <c r="B10" s="1" t="s">
        <v>10</v>
      </c>
      <c r="C10" s="3">
        <v>0.20799999999999999</v>
      </c>
      <c r="D10" s="3">
        <v>3.2000000000000001E-2</v>
      </c>
      <c r="E10" s="3">
        <v>2.1999999999999999E-2</v>
      </c>
      <c r="F10" s="3">
        <v>1.35</v>
      </c>
      <c r="G10" s="16">
        <f t="shared" si="0"/>
        <v>82.835644736842099</v>
      </c>
      <c r="H10" s="17">
        <f t="shared" si="1"/>
        <v>125.91018</v>
      </c>
      <c r="I10" s="1">
        <f>C10*PRICE!C9</f>
        <v>5.6867199999999993</v>
      </c>
      <c r="J10" s="1">
        <f>D10*PRICE!D9</f>
        <v>0.99072000000000005</v>
      </c>
      <c r="K10" s="1">
        <f>E10*PRICE!E9</f>
        <v>2.6492399999999998</v>
      </c>
      <c r="L10" s="16">
        <f t="shared" si="2"/>
        <v>9.3266799999999996</v>
      </c>
    </row>
    <row r="11" spans="1:12" x14ac:dyDescent="0.25">
      <c r="A11" s="1"/>
      <c r="B11" s="1" t="s">
        <v>9</v>
      </c>
      <c r="C11" s="3">
        <v>0.06</v>
      </c>
      <c r="D11" s="3"/>
      <c r="E11" s="3"/>
      <c r="F11" s="3">
        <v>2.16</v>
      </c>
      <c r="G11" s="16">
        <f t="shared" si="0"/>
        <v>23.310947368421051</v>
      </c>
      <c r="H11" s="17">
        <f t="shared" si="1"/>
        <v>35.432639999999999</v>
      </c>
      <c r="I11" s="1">
        <f>C11*PRICE!C10</f>
        <v>1.6403999999999999</v>
      </c>
      <c r="J11" s="1">
        <f>D11*PRICE!D10</f>
        <v>0</v>
      </c>
      <c r="K11" s="1">
        <f>E11*PRICE!E10</f>
        <v>0</v>
      </c>
      <c r="L11" s="16">
        <f t="shared" si="2"/>
        <v>1.6403999999999999</v>
      </c>
    </row>
    <row r="12" spans="1:12" x14ac:dyDescent="0.25">
      <c r="A12" s="1" t="s">
        <v>25</v>
      </c>
      <c r="B12" s="1" t="s">
        <v>10</v>
      </c>
      <c r="C12" s="3">
        <v>0.14299999999999999</v>
      </c>
      <c r="D12" s="3">
        <v>0.02</v>
      </c>
      <c r="E12" s="3"/>
      <c r="F12" s="3">
        <v>1.35</v>
      </c>
      <c r="G12" s="16">
        <f t="shared" si="0"/>
        <v>40.223072368421057</v>
      </c>
      <c r="H12" s="17">
        <f t="shared" si="1"/>
        <v>61.139070000000004</v>
      </c>
      <c r="I12" s="1">
        <f>C12*PRICE!C11</f>
        <v>3.9096199999999999</v>
      </c>
      <c r="J12" s="1">
        <f>D12*PRICE!D11</f>
        <v>0.61920000000000008</v>
      </c>
      <c r="K12" s="1">
        <f>E12*PRICE!E11</f>
        <v>0</v>
      </c>
      <c r="L12" s="16">
        <f t="shared" si="2"/>
        <v>4.5288199999999996</v>
      </c>
    </row>
    <row r="13" spans="1:12" x14ac:dyDescent="0.25">
      <c r="A13" s="6"/>
      <c r="B13" s="6" t="s">
        <v>9</v>
      </c>
      <c r="C13" s="8">
        <v>4.4999999999999998E-2</v>
      </c>
      <c r="D13" s="8"/>
      <c r="E13" s="8"/>
      <c r="F13" s="8">
        <v>2.13</v>
      </c>
      <c r="G13" s="16">
        <f t="shared" si="0"/>
        <v>17.240388157894738</v>
      </c>
      <c r="H13" s="17">
        <f t="shared" si="1"/>
        <v>26.205390000000001</v>
      </c>
      <c r="I13" s="1">
        <f>C13*PRICE!C12</f>
        <v>1.2302999999999999</v>
      </c>
      <c r="J13" s="1">
        <f>D13*PRICE!D12</f>
        <v>0</v>
      </c>
      <c r="K13" s="1">
        <f>E13*PRICE!E12</f>
        <v>0</v>
      </c>
      <c r="L13" s="16">
        <f t="shared" si="2"/>
        <v>1.2302999999999999</v>
      </c>
    </row>
    <row r="14" spans="1:12" x14ac:dyDescent="0.25">
      <c r="A14" s="6" t="s">
        <v>26</v>
      </c>
      <c r="B14" s="6" t="s">
        <v>10</v>
      </c>
      <c r="C14" s="8">
        <v>0.217</v>
      </c>
      <c r="D14" s="8">
        <v>0.04</v>
      </c>
      <c r="E14" s="8">
        <v>0.01</v>
      </c>
      <c r="F14" s="8">
        <v>1.35</v>
      </c>
      <c r="G14" s="16">
        <f t="shared" si="0"/>
        <v>74.386598684210526</v>
      </c>
      <c r="H14" s="17">
        <f t="shared" si="1"/>
        <v>113.06763000000001</v>
      </c>
      <c r="I14" s="1">
        <f>C14*PRICE!C13</f>
        <v>5.9327800000000002</v>
      </c>
      <c r="J14" s="1">
        <f>D14*PRICE!D13</f>
        <v>1.2384000000000002</v>
      </c>
      <c r="K14" s="1">
        <f>E14*PRICE!E13</f>
        <v>1.2041999999999999</v>
      </c>
      <c r="L14" s="16">
        <f t="shared" si="2"/>
        <v>8.3753799999999998</v>
      </c>
    </row>
    <row r="15" spans="1:12" x14ac:dyDescent="0.25">
      <c r="A15" s="6"/>
      <c r="B15" s="6" t="s">
        <v>9</v>
      </c>
      <c r="C15" s="8">
        <v>0.09</v>
      </c>
      <c r="D15" s="8"/>
      <c r="E15" s="8"/>
      <c r="F15" s="8">
        <v>2.2000000000000002</v>
      </c>
      <c r="G15" s="16">
        <f t="shared" si="0"/>
        <v>35.613947368421051</v>
      </c>
      <c r="H15" s="17">
        <f t="shared" si="1"/>
        <v>54.133200000000002</v>
      </c>
      <c r="I15" s="1">
        <f>C15*PRICE!C14</f>
        <v>2.4605999999999999</v>
      </c>
      <c r="J15" s="1">
        <f>D15*PRICE!D14</f>
        <v>0</v>
      </c>
      <c r="K15" s="1">
        <f>E15*PRICE!E14</f>
        <v>0</v>
      </c>
      <c r="L15" s="16">
        <f t="shared" si="2"/>
        <v>2.4605999999999999</v>
      </c>
    </row>
    <row r="16" spans="1:12" x14ac:dyDescent="0.25">
      <c r="A16" s="6" t="s">
        <v>193</v>
      </c>
      <c r="B16" s="6" t="s">
        <v>10</v>
      </c>
      <c r="C16" s="8">
        <v>0.16500000000000001</v>
      </c>
      <c r="D16" s="8"/>
      <c r="E16" s="8">
        <v>9.4999999999999998E-3</v>
      </c>
      <c r="F16" s="8">
        <v>1.35</v>
      </c>
      <c r="G16" s="16">
        <f t="shared" si="0"/>
        <v>50.226128289473678</v>
      </c>
      <c r="H16" s="17">
        <f t="shared" si="1"/>
        <v>76.343714999999989</v>
      </c>
      <c r="I16" s="1">
        <f>C16*PRICE!C15</f>
        <v>4.5110999999999999</v>
      </c>
      <c r="J16" s="1">
        <f>D16*PRICE!D15</f>
        <v>0</v>
      </c>
      <c r="K16" s="1">
        <f>E16*PRICE!E15</f>
        <v>1.1439900000000001</v>
      </c>
      <c r="L16" s="16">
        <f t="shared" si="2"/>
        <v>5.6550899999999995</v>
      </c>
    </row>
    <row r="17" spans="1:12" x14ac:dyDescent="0.25">
      <c r="A17" s="6"/>
      <c r="B17" s="6" t="s">
        <v>9</v>
      </c>
      <c r="C17" s="8">
        <v>7.0000000000000007E-2</v>
      </c>
      <c r="D17" s="8"/>
      <c r="E17" s="8"/>
      <c r="F17" s="8">
        <v>2.16</v>
      </c>
      <c r="G17" s="16">
        <f t="shared" si="0"/>
        <v>27.196105263157904</v>
      </c>
      <c r="H17" s="17">
        <f t="shared" si="1"/>
        <v>41.338080000000012</v>
      </c>
      <c r="I17" s="1">
        <f>C17*PRICE!C16</f>
        <v>1.9138000000000002</v>
      </c>
      <c r="J17" s="1">
        <f>D17*PRICE!D16</f>
        <v>0</v>
      </c>
      <c r="K17" s="1">
        <f>E17*PRICE!E16</f>
        <v>0</v>
      </c>
      <c r="L17" s="16">
        <f t="shared" si="2"/>
        <v>1.9138000000000002</v>
      </c>
    </row>
    <row r="18" spans="1:12" x14ac:dyDescent="0.25">
      <c r="A18" s="6" t="s">
        <v>27</v>
      </c>
      <c r="B18" s="6"/>
      <c r="C18" s="8"/>
      <c r="D18" s="8"/>
      <c r="E18" s="8">
        <v>2.4500000000000001E-2</v>
      </c>
      <c r="F18" s="8">
        <v>0.66500000000000004</v>
      </c>
      <c r="G18" s="16">
        <f t="shared" si="0"/>
        <v>12.907518750000001</v>
      </c>
      <c r="H18" s="17">
        <f t="shared" si="1"/>
        <v>19.619428500000001</v>
      </c>
      <c r="I18" s="1">
        <f>C18*PRICE!C17</f>
        <v>0</v>
      </c>
      <c r="J18" s="1">
        <f>D18*PRICE!D17</f>
        <v>0</v>
      </c>
      <c r="K18" s="1">
        <f>E18*PRICE!E17</f>
        <v>2.9502900000000003</v>
      </c>
      <c r="L18" s="16">
        <f t="shared" si="2"/>
        <v>2.9502900000000003</v>
      </c>
    </row>
    <row r="19" spans="1:12" x14ac:dyDescent="0.25">
      <c r="A19" s="6" t="s">
        <v>28</v>
      </c>
      <c r="B19" s="6" t="s">
        <v>10</v>
      </c>
      <c r="C19" s="8">
        <v>0.13900000000000001</v>
      </c>
      <c r="D19" s="8"/>
      <c r="E19" s="8"/>
      <c r="F19" s="8">
        <v>0.48499999999999999</v>
      </c>
      <c r="G19" s="16">
        <f t="shared" si="0"/>
        <v>12.125829605263156</v>
      </c>
      <c r="H19" s="17">
        <f t="shared" si="1"/>
        <v>18.431260999999999</v>
      </c>
      <c r="I19" s="1">
        <f>C19*PRICE!C18</f>
        <v>3.8002600000000002</v>
      </c>
      <c r="J19" s="1">
        <f>D19*PRICE!D18</f>
        <v>0</v>
      </c>
      <c r="K19" s="1">
        <f>E19*PRICE!E18</f>
        <v>0</v>
      </c>
      <c r="L19" s="16">
        <f t="shared" si="2"/>
        <v>3.8002600000000002</v>
      </c>
    </row>
    <row r="20" spans="1:12" x14ac:dyDescent="0.25">
      <c r="A20" s="6"/>
      <c r="B20" s="6" t="s">
        <v>9</v>
      </c>
      <c r="C20" s="8"/>
      <c r="D20" s="8"/>
      <c r="E20" s="8"/>
      <c r="F20" s="8"/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1:12" x14ac:dyDescent="0.25">
      <c r="A21" s="6" t="s">
        <v>29</v>
      </c>
      <c r="B21" s="6"/>
      <c r="C21" s="8">
        <v>1.4E-2</v>
      </c>
      <c r="D21" s="8">
        <v>0.3</v>
      </c>
      <c r="E21" s="8">
        <v>3.7999999999999999E-2</v>
      </c>
      <c r="F21" s="8">
        <v>1.0900000000000001</v>
      </c>
      <c r="G21" s="16">
        <f t="shared" si="0"/>
        <v>102.16397894736843</v>
      </c>
      <c r="H21" s="17">
        <f t="shared" si="1"/>
        <v>155.28924800000001</v>
      </c>
      <c r="I21" s="1">
        <f>C21*PRICE!C20</f>
        <v>0.38275999999999999</v>
      </c>
      <c r="J21" s="1">
        <f>D21*PRICE!D20</f>
        <v>9.2880000000000003</v>
      </c>
      <c r="K21" s="1">
        <f>E21*PRICE!E20</f>
        <v>4.5759600000000002</v>
      </c>
      <c r="L21" s="16">
        <f t="shared" si="2"/>
        <v>14.24672</v>
      </c>
    </row>
    <row r="22" spans="1:12" x14ac:dyDescent="0.25">
      <c r="A22" s="6" t="s">
        <v>30</v>
      </c>
      <c r="B22" s="6"/>
      <c r="C22" s="8"/>
      <c r="D22" s="8">
        <v>0.32</v>
      </c>
      <c r="E22" s="8">
        <v>2.4E-2</v>
      </c>
      <c r="F22" s="8">
        <v>0.57999999999999996</v>
      </c>
      <c r="G22" s="16">
        <f t="shared" si="0"/>
        <v>48.831726315789474</v>
      </c>
      <c r="H22" s="17">
        <f t="shared" si="1"/>
        <v>74.224224000000007</v>
      </c>
      <c r="I22" s="1">
        <f>C22*PRICE!C21</f>
        <v>0</v>
      </c>
      <c r="J22" s="1">
        <f>D22*PRICE!D21</f>
        <v>9.9072000000000013</v>
      </c>
      <c r="K22" s="1">
        <f>E22*PRICE!E21</f>
        <v>2.8900800000000002</v>
      </c>
      <c r="L22" s="16">
        <f t="shared" si="2"/>
        <v>12.797280000000001</v>
      </c>
    </row>
    <row r="23" spans="1:12" x14ac:dyDescent="0.25">
      <c r="A23" s="6" t="s">
        <v>196</v>
      </c>
      <c r="B23" s="6"/>
      <c r="C23" s="8"/>
      <c r="D23" s="8">
        <v>0.27900000000000003</v>
      </c>
      <c r="E23" s="8">
        <v>1.7999999999999999E-2</v>
      </c>
      <c r="F23" s="8">
        <v>0.44700000000000001</v>
      </c>
      <c r="G23" s="16">
        <f t="shared" si="0"/>
        <v>31.77640657894737</v>
      </c>
      <c r="H23" s="17">
        <f t="shared" si="1"/>
        <v>48.300138000000004</v>
      </c>
      <c r="I23" s="1">
        <f>C23*PRICE!C22</f>
        <v>0</v>
      </c>
      <c r="J23" s="1">
        <f>D23*PRICE!D22</f>
        <v>8.6378400000000006</v>
      </c>
      <c r="K23" s="1">
        <f>E23*PRICE!E22</f>
        <v>2.1675599999999999</v>
      </c>
      <c r="L23" s="16">
        <f t="shared" si="2"/>
        <v>10.805400000000001</v>
      </c>
    </row>
    <row r="24" spans="1:12" x14ac:dyDescent="0.25">
      <c r="A24" s="6" t="s">
        <v>197</v>
      </c>
      <c r="B24" s="6" t="s">
        <v>10</v>
      </c>
      <c r="C24" s="8">
        <v>0.20300000000000001</v>
      </c>
      <c r="D24" s="8">
        <v>0.03</v>
      </c>
      <c r="E24" s="8">
        <v>2.1000000000000001E-2</v>
      </c>
      <c r="F24" s="8">
        <v>1.3069999999999999</v>
      </c>
      <c r="G24" s="16">
        <f t="shared" si="0"/>
        <v>77.453851842105266</v>
      </c>
      <c r="H24" s="17">
        <f t="shared" si="1"/>
        <v>117.7298548</v>
      </c>
      <c r="I24" s="1">
        <f>C24*PRICE!C23</f>
        <v>5.55002</v>
      </c>
      <c r="J24" s="1">
        <f>D24*PRICE!D23</f>
        <v>0.92879999999999996</v>
      </c>
      <c r="K24" s="1">
        <f>E24*PRICE!E23</f>
        <v>2.5288200000000001</v>
      </c>
      <c r="L24" s="16">
        <f t="shared" si="2"/>
        <v>9.0076400000000003</v>
      </c>
    </row>
    <row r="25" spans="1:12" x14ac:dyDescent="0.25">
      <c r="A25" s="6" t="s">
        <v>198</v>
      </c>
      <c r="B25" s="6"/>
      <c r="C25" s="8"/>
      <c r="D25" s="8">
        <v>0.20899999999999999</v>
      </c>
      <c r="E25" s="8">
        <v>1.7999999999999999E-2</v>
      </c>
      <c r="F25" s="8">
        <v>0.71499999999999997</v>
      </c>
      <c r="G25" s="16">
        <f t="shared" si="0"/>
        <v>40.633638157894737</v>
      </c>
      <c r="H25" s="17">
        <f t="shared" si="1"/>
        <v>61.763129999999997</v>
      </c>
      <c r="I25" s="1">
        <f>C25*PRICE!C24</f>
        <v>0</v>
      </c>
      <c r="J25" s="1">
        <f>D25*PRICE!D24</f>
        <v>6.4706399999999995</v>
      </c>
      <c r="K25" s="1">
        <f>E25*PRICE!E24</f>
        <v>2.1675599999999999</v>
      </c>
      <c r="L25" s="16">
        <f t="shared" si="2"/>
        <v>8.6381999999999994</v>
      </c>
    </row>
    <row r="26" spans="1:12" x14ac:dyDescent="0.25">
      <c r="A26" s="6" t="s">
        <v>199</v>
      </c>
      <c r="B26" s="6"/>
      <c r="C26" s="8">
        <v>0.63500000000000001</v>
      </c>
      <c r="D26" s="8">
        <v>9.8000000000000004E-2</v>
      </c>
      <c r="E26" s="8">
        <v>6.0000000000000001E-3</v>
      </c>
      <c r="F26" s="8">
        <v>0.68300000000000005</v>
      </c>
      <c r="G26" s="16">
        <f t="shared" si="0"/>
        <v>94.889819078947369</v>
      </c>
      <c r="H26" s="17">
        <f t="shared" si="1"/>
        <v>144.23252500000001</v>
      </c>
      <c r="I26" s="1">
        <f>C26*PRICE!C25</f>
        <v>17.360900000000001</v>
      </c>
      <c r="J26" s="1">
        <f>D26*PRICE!D25</f>
        <v>3.0340800000000003</v>
      </c>
      <c r="K26" s="1">
        <f>E26*PRICE!E25</f>
        <v>0.72252000000000005</v>
      </c>
      <c r="L26" s="16">
        <f t="shared" si="2"/>
        <v>21.1175</v>
      </c>
    </row>
    <row r="27" spans="1:12" x14ac:dyDescent="0.25">
      <c r="A27" s="6" t="s">
        <v>197</v>
      </c>
      <c r="B27" s="6" t="s">
        <v>200</v>
      </c>
      <c r="C27" s="8">
        <v>0.20300000000000001</v>
      </c>
      <c r="D27" s="8">
        <v>0.03</v>
      </c>
      <c r="E27" s="8">
        <v>2.1000000000000001E-2</v>
      </c>
      <c r="F27" s="8">
        <v>1.3069999999999999</v>
      </c>
      <c r="G27" s="16">
        <f t="shared" si="0"/>
        <v>77.453851842105266</v>
      </c>
      <c r="H27" s="17">
        <f t="shared" si="1"/>
        <v>117.7298548</v>
      </c>
      <c r="I27" s="1">
        <f>C27*PRICE!C26</f>
        <v>5.55002</v>
      </c>
      <c r="J27" s="1">
        <f>D27*PRICE!D26</f>
        <v>0.92879999999999996</v>
      </c>
      <c r="K27" s="1">
        <f>E27*PRICE!E26</f>
        <v>2.5288200000000001</v>
      </c>
      <c r="L27" s="16">
        <f t="shared" si="2"/>
        <v>9.0076400000000003</v>
      </c>
    </row>
    <row r="28" spans="1:12" x14ac:dyDescent="0.25">
      <c r="A28" s="6" t="s">
        <v>198</v>
      </c>
      <c r="B28" s="6" t="s">
        <v>10</v>
      </c>
      <c r="C28" s="8"/>
      <c r="D28" s="8">
        <v>0.20899999999999999</v>
      </c>
      <c r="E28" s="8">
        <v>1.7999999999999999E-2</v>
      </c>
      <c r="F28" s="8">
        <v>0.71499999999999997</v>
      </c>
      <c r="G28" s="16">
        <f t="shared" si="0"/>
        <v>40.633638157894737</v>
      </c>
      <c r="H28" s="17">
        <f t="shared" si="1"/>
        <v>61.763129999999997</v>
      </c>
      <c r="I28" s="1">
        <f>C28*PRICE!C27</f>
        <v>0</v>
      </c>
      <c r="J28" s="1">
        <f>D28*PRICE!D27</f>
        <v>6.4706399999999995</v>
      </c>
      <c r="K28" s="1">
        <f>E28*PRICE!E27</f>
        <v>2.1675599999999999</v>
      </c>
      <c r="L28" s="16">
        <f t="shared" si="2"/>
        <v>8.6381999999999994</v>
      </c>
    </row>
    <row r="29" spans="1:12" x14ac:dyDescent="0.25">
      <c r="A29" s="6"/>
      <c r="B29" s="6"/>
      <c r="C29" s="8"/>
      <c r="D29" s="8"/>
      <c r="E29" s="8"/>
      <c r="F29" s="8"/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1:12" x14ac:dyDescent="0.25">
      <c r="A30" s="6"/>
      <c r="B30" s="6"/>
      <c r="C30" s="8"/>
      <c r="D30" s="8"/>
      <c r="E30" s="8"/>
      <c r="F30" s="8"/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1:12" x14ac:dyDescent="0.25">
      <c r="A31" s="6"/>
      <c r="B31" s="6"/>
      <c r="C31" s="8"/>
      <c r="D31" s="8"/>
      <c r="E31" s="8"/>
      <c r="F31" s="8"/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1:12" x14ac:dyDescent="0.25">
      <c r="A32" s="6"/>
      <c r="B32" s="6"/>
      <c r="C32" s="8"/>
      <c r="D32" s="8"/>
      <c r="E32" s="8"/>
      <c r="F32" s="8"/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1:12" x14ac:dyDescent="0.25">
      <c r="A33" s="6"/>
      <c r="B33" s="6"/>
      <c r="C33" s="8"/>
      <c r="D33" s="8"/>
      <c r="E33" s="8"/>
      <c r="F33" s="8"/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1:12" x14ac:dyDescent="0.25">
      <c r="A34" s="6"/>
      <c r="B34" s="6"/>
      <c r="C34" s="8"/>
      <c r="D34" s="8"/>
      <c r="E34" s="8"/>
      <c r="F34" s="8"/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1:12" x14ac:dyDescent="0.25">
      <c r="A35" s="6"/>
      <c r="B35" s="6"/>
      <c r="C35" s="8"/>
      <c r="D35" s="8"/>
      <c r="E35" s="8"/>
      <c r="F35" s="8"/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1:12" x14ac:dyDescent="0.25">
      <c r="A36" s="6"/>
      <c r="B36" s="6"/>
      <c r="C36" s="8"/>
      <c r="D36" s="8"/>
      <c r="E36" s="8"/>
      <c r="F36" s="8"/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1:12" x14ac:dyDescent="0.25">
      <c r="A37" s="6"/>
      <c r="B37" s="6"/>
      <c r="C37" s="8"/>
      <c r="D37" s="8"/>
      <c r="E37" s="8"/>
      <c r="F37" s="8"/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1:12" x14ac:dyDescent="0.25">
      <c r="A38" s="6"/>
      <c r="B38" s="6"/>
      <c r="C38" s="8"/>
      <c r="D38" s="8"/>
      <c r="E38" s="8"/>
      <c r="F38" s="8"/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1:12" x14ac:dyDescent="0.25">
      <c r="A39" s="6"/>
      <c r="B39" s="6"/>
      <c r="C39" s="8"/>
      <c r="D39" s="8"/>
      <c r="E39" s="8"/>
      <c r="F39" s="8"/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1:12" x14ac:dyDescent="0.25">
      <c r="A40" s="6"/>
      <c r="B40" s="6"/>
      <c r="C40" s="8"/>
      <c r="D40" s="8"/>
      <c r="E40" s="8"/>
      <c r="F40" s="8"/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1:12" x14ac:dyDescent="0.25">
      <c r="A41" s="6"/>
      <c r="B41" s="6"/>
      <c r="C41" s="8"/>
      <c r="D41" s="8"/>
      <c r="E41" s="8"/>
      <c r="F41" s="8"/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1:12" x14ac:dyDescent="0.25">
      <c r="A42" s="6"/>
      <c r="B42" s="6"/>
      <c r="C42" s="8"/>
      <c r="D42" s="8"/>
      <c r="E42" s="8"/>
      <c r="F42" s="8"/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1:12" x14ac:dyDescent="0.25">
      <c r="A43" s="6"/>
      <c r="B43" s="6"/>
      <c r="C43" s="8"/>
      <c r="D43" s="8"/>
      <c r="E43" s="8"/>
      <c r="F43" s="8"/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1:12" x14ac:dyDescent="0.25">
      <c r="A44" s="6"/>
      <c r="B44" s="6"/>
      <c r="C44" s="8"/>
      <c r="D44" s="8"/>
      <c r="E44" s="8"/>
      <c r="F44" s="8"/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1:12" x14ac:dyDescent="0.25">
      <c r="A45" s="6"/>
      <c r="B45" s="6"/>
      <c r="C45" s="8"/>
      <c r="D45" s="8"/>
      <c r="E45" s="8"/>
      <c r="F45" s="8"/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1:12" x14ac:dyDescent="0.25">
      <c r="A46" s="6"/>
      <c r="B46" s="6"/>
      <c r="C46" s="8"/>
      <c r="D46" s="8"/>
      <c r="E46" s="8"/>
      <c r="F46" s="8"/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1:12" x14ac:dyDescent="0.25">
      <c r="A47" s="6"/>
      <c r="B47" s="6"/>
      <c r="C47" s="8"/>
      <c r="D47" s="8"/>
      <c r="E47" s="8"/>
      <c r="F47" s="8"/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1:12" x14ac:dyDescent="0.25">
      <c r="A48" s="6"/>
      <c r="B48" s="6"/>
      <c r="C48" s="8"/>
      <c r="D48" s="8"/>
      <c r="E48" s="8"/>
      <c r="F48" s="8"/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1:12" x14ac:dyDescent="0.25">
      <c r="A49" s="6"/>
      <c r="B49" s="6"/>
      <c r="C49" s="8"/>
      <c r="D49" s="8"/>
      <c r="E49" s="8"/>
      <c r="F49" s="8"/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1:12" x14ac:dyDescent="0.25">
      <c r="A50" s="6"/>
      <c r="B50" s="6"/>
      <c r="C50" s="8"/>
      <c r="D50" s="8"/>
      <c r="E50" s="8"/>
      <c r="F50" s="8"/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1:12" x14ac:dyDescent="0.25">
      <c r="A51" s="6"/>
      <c r="B51" s="6"/>
      <c r="C51" s="8"/>
      <c r="D51" s="8"/>
      <c r="E51" s="8"/>
      <c r="F51" s="8"/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  <row r="52" spans="1:12" x14ac:dyDescent="0.25">
      <c r="A52" s="6"/>
      <c r="B52" s="6"/>
      <c r="C52" s="8"/>
      <c r="D52" s="8"/>
      <c r="E52" s="8"/>
      <c r="F52" s="8"/>
      <c r="G52" s="6"/>
    </row>
    <row r="53" spans="1:12" x14ac:dyDescent="0.25">
      <c r="A53" s="6"/>
      <c r="B53" s="6"/>
      <c r="C53" s="8"/>
      <c r="D53" s="8"/>
      <c r="E53" s="8"/>
      <c r="F53" s="8"/>
      <c r="G53" s="6"/>
    </row>
    <row r="54" spans="1:12" x14ac:dyDescent="0.25">
      <c r="A54" s="6"/>
      <c r="B54" s="6"/>
      <c r="C54" s="8"/>
      <c r="D54" s="8"/>
      <c r="E54" s="8"/>
      <c r="F54" s="8"/>
      <c r="G54" s="6"/>
    </row>
    <row r="55" spans="1:12" x14ac:dyDescent="0.25">
      <c r="A55" s="6"/>
      <c r="B55" s="6"/>
      <c r="C55" s="8"/>
      <c r="D55" s="8"/>
      <c r="E55" s="8"/>
      <c r="F55" s="8"/>
      <c r="G55" s="6"/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58B5-7A50-481B-A67A-13C33515B801}">
  <sheetPr codeName="Φύλλο9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20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291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31</v>
      </c>
      <c r="B3" s="1" t="s">
        <v>32</v>
      </c>
      <c r="C3" s="3">
        <v>0.13600000000000001</v>
      </c>
      <c r="E3" s="3">
        <v>3.4000000000000002E-2</v>
      </c>
      <c r="F3" s="3">
        <v>0.89</v>
      </c>
      <c r="G3" s="16">
        <f>H3/1.52</f>
        <v>45.744360526315795</v>
      </c>
      <c r="H3" s="17">
        <f>L3*F3*10</f>
        <v>69.531428000000005</v>
      </c>
      <c r="I3" s="1">
        <f>C3*PRICE!C2</f>
        <v>3.7182400000000002</v>
      </c>
      <c r="J3" s="1">
        <f>D3*PRICE!D2</f>
        <v>0</v>
      </c>
      <c r="K3" s="1">
        <f>E3*PRICE!E2</f>
        <v>4.0942800000000004</v>
      </c>
      <c r="L3" s="16">
        <f>SUM(I3:K3)</f>
        <v>7.812520000000001</v>
      </c>
    </row>
    <row r="4" spans="1:12" x14ac:dyDescent="0.25">
      <c r="B4" s="1" t="s">
        <v>33</v>
      </c>
      <c r="C4" s="3">
        <v>0.16500000000000001</v>
      </c>
      <c r="E4" s="3">
        <v>3.4000000000000002E-2</v>
      </c>
      <c r="F4" s="3">
        <v>0.93200000000000005</v>
      </c>
      <c r="G4" s="16">
        <f t="shared" ref="G4:G51" si="0">H4/1.52</f>
        <v>52.764566842105268</v>
      </c>
      <c r="H4" s="17">
        <f t="shared" ref="H4:H51" si="1">L4*F4*10</f>
        <v>80.202141600000004</v>
      </c>
      <c r="I4" s="1">
        <f>C4*PRICE!C3</f>
        <v>4.5110999999999999</v>
      </c>
      <c r="J4" s="1">
        <f>D4*PRICE!D3</f>
        <v>0</v>
      </c>
      <c r="K4" s="1">
        <f>E4*PRICE!E3</f>
        <v>4.0942800000000004</v>
      </c>
      <c r="L4" s="16">
        <f t="shared" ref="L4:L51" si="2">SUM(I4:K4)</f>
        <v>8.6053800000000003</v>
      </c>
    </row>
    <row r="5" spans="1:12" x14ac:dyDescent="0.25">
      <c r="A5" s="1" t="s">
        <v>34</v>
      </c>
      <c r="B5" s="1" t="s">
        <v>35</v>
      </c>
      <c r="C5" s="3">
        <v>0.13</v>
      </c>
      <c r="E5" s="3">
        <v>3.3000000000000002E-2</v>
      </c>
      <c r="F5" s="3">
        <v>0.81200000000000006</v>
      </c>
      <c r="G5" s="16">
        <f t="shared" si="0"/>
        <v>40.215688947368427</v>
      </c>
      <c r="H5" s="17">
        <f t="shared" si="1"/>
        <v>61.127847200000005</v>
      </c>
      <c r="I5" s="1">
        <f>C5*PRICE!C4</f>
        <v>3.5542000000000002</v>
      </c>
      <c r="J5" s="1">
        <f>D5*PRICE!D4</f>
        <v>0</v>
      </c>
      <c r="K5" s="1">
        <f>E5*PRICE!E4</f>
        <v>3.9738600000000002</v>
      </c>
      <c r="L5" s="16">
        <f t="shared" si="2"/>
        <v>7.52806</v>
      </c>
    </row>
    <row r="6" spans="1:12" x14ac:dyDescent="0.25">
      <c r="A6" s="1" t="s">
        <v>36</v>
      </c>
      <c r="B6" s="1" t="s">
        <v>37</v>
      </c>
      <c r="C6" s="3">
        <v>6.6000000000000003E-2</v>
      </c>
      <c r="D6" s="3">
        <v>0.374</v>
      </c>
      <c r="E6" s="3">
        <v>4.4999999999999998E-2</v>
      </c>
      <c r="F6" s="3">
        <v>0.95599999999999996</v>
      </c>
      <c r="G6" s="16">
        <f t="shared" si="0"/>
        <v>118.25707421052631</v>
      </c>
      <c r="H6" s="17">
        <f t="shared" si="1"/>
        <v>179.75075279999999</v>
      </c>
      <c r="I6" s="1">
        <f>C6*PRICE!C5</f>
        <v>1.80444</v>
      </c>
      <c r="J6" s="1">
        <f>D6*PRICE!D5</f>
        <v>11.579040000000001</v>
      </c>
      <c r="K6" s="1">
        <f>E6*PRICE!E5</f>
        <v>5.4188999999999998</v>
      </c>
      <c r="L6" s="16">
        <f t="shared" si="2"/>
        <v>18.802379999999999</v>
      </c>
    </row>
    <row r="7" spans="1:12" x14ac:dyDescent="0.25">
      <c r="A7" s="1" t="s">
        <v>31</v>
      </c>
      <c r="B7" s="1" t="s">
        <v>38</v>
      </c>
      <c r="C7" s="3">
        <v>1.6E-2</v>
      </c>
      <c r="D7" s="3">
        <v>0.52500000000000002</v>
      </c>
      <c r="E7" s="3">
        <v>3.5999999999999997E-2</v>
      </c>
      <c r="F7" s="3">
        <v>0.7</v>
      </c>
      <c r="G7" s="16">
        <f t="shared" si="0"/>
        <v>96.83284210526314</v>
      </c>
      <c r="H7" s="17">
        <f t="shared" si="1"/>
        <v>147.18591999999998</v>
      </c>
      <c r="I7" s="1">
        <f>C7*PRICE!C6</f>
        <v>0.43744</v>
      </c>
      <c r="J7" s="1">
        <f>D7*PRICE!D6</f>
        <v>16.254000000000001</v>
      </c>
      <c r="K7" s="1">
        <f>E7*PRICE!E6</f>
        <v>4.3351199999999999</v>
      </c>
      <c r="L7" s="16">
        <f t="shared" si="2"/>
        <v>21.02656</v>
      </c>
    </row>
    <row r="8" spans="1:12" x14ac:dyDescent="0.25">
      <c r="A8" s="1" t="s">
        <v>39</v>
      </c>
      <c r="B8" s="1" t="s">
        <v>40</v>
      </c>
      <c r="C8" s="3">
        <v>6.0000000000000001E-3</v>
      </c>
      <c r="D8" s="3">
        <v>0.38600000000000001</v>
      </c>
      <c r="E8" s="3">
        <v>8.4000000000000005E-2</v>
      </c>
      <c r="F8" s="3">
        <v>0.93500000000000005</v>
      </c>
      <c r="G8" s="16">
        <f t="shared" si="0"/>
        <v>136.74301184210526</v>
      </c>
      <c r="H8" s="17">
        <f t="shared" si="1"/>
        <v>207.849378</v>
      </c>
      <c r="I8" s="1">
        <f>C8*PRICE!C7</f>
        <v>0.16403999999999999</v>
      </c>
      <c r="J8" s="1">
        <f>D8*PRICE!D7</f>
        <v>11.950560000000001</v>
      </c>
      <c r="K8" s="1">
        <f>E8*PRICE!E7</f>
        <v>10.11528</v>
      </c>
      <c r="L8" s="16">
        <f t="shared" si="2"/>
        <v>22.229880000000001</v>
      </c>
    </row>
    <row r="9" spans="1:12" x14ac:dyDescent="0.25">
      <c r="A9" s="1" t="s">
        <v>41</v>
      </c>
      <c r="C9" s="3">
        <v>6.5000000000000002E-2</v>
      </c>
      <c r="D9" s="3">
        <v>0.21099999999999999</v>
      </c>
      <c r="E9" s="3">
        <v>6.6000000000000003E-2</v>
      </c>
      <c r="F9" s="3">
        <v>0.86</v>
      </c>
      <c r="G9" s="16">
        <f t="shared" si="0"/>
        <v>91.982544736842101</v>
      </c>
      <c r="H9" s="17">
        <f t="shared" si="1"/>
        <v>139.813468</v>
      </c>
      <c r="I9" s="1">
        <f>C9*PRICE!C8</f>
        <v>1.7771000000000001</v>
      </c>
      <c r="J9" s="1">
        <f>D9*PRICE!D8</f>
        <v>6.5325600000000001</v>
      </c>
      <c r="K9" s="1">
        <f>E9*PRICE!E8</f>
        <v>7.9477200000000003</v>
      </c>
      <c r="L9" s="16">
        <f t="shared" si="2"/>
        <v>16.257380000000001</v>
      </c>
    </row>
    <row r="10" spans="1:12" x14ac:dyDescent="0.25">
      <c r="A10" s="1" t="s">
        <v>42</v>
      </c>
      <c r="C10" s="3">
        <v>8.9999999999999993E-3</v>
      </c>
      <c r="D10" s="3">
        <v>0.27900000000000003</v>
      </c>
      <c r="E10" s="3">
        <v>0.09</v>
      </c>
      <c r="F10" s="3">
        <v>0.88</v>
      </c>
      <c r="G10" s="16">
        <f t="shared" si="0"/>
        <v>114.17826315789473</v>
      </c>
      <c r="H10" s="17">
        <f t="shared" si="1"/>
        <v>173.55096</v>
      </c>
      <c r="I10" s="1">
        <f>C10*PRICE!C9</f>
        <v>0.24605999999999997</v>
      </c>
      <c r="J10" s="1">
        <f>D10*PRICE!D9</f>
        <v>8.6378400000000006</v>
      </c>
      <c r="K10" s="1">
        <f>E10*PRICE!E9</f>
        <v>10.8378</v>
      </c>
      <c r="L10" s="16">
        <f t="shared" si="2"/>
        <v>19.721699999999998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05AB-38F3-4EC5-ABA8-BC76BEBBA10B}">
  <sheetPr codeName="Φύλλο10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289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43</v>
      </c>
      <c r="D3" s="3">
        <v>0.16</v>
      </c>
      <c r="E3" s="3">
        <v>2.5999999999999999E-2</v>
      </c>
      <c r="F3" s="3">
        <v>0.63</v>
      </c>
      <c r="G3" s="16">
        <f>H3/1.52</f>
        <v>33.508207894736849</v>
      </c>
      <c r="H3" s="17">
        <f>L3*F3*10</f>
        <v>50.932476000000008</v>
      </c>
      <c r="I3" s="1">
        <f>C3*PRICE!C2</f>
        <v>0</v>
      </c>
      <c r="J3" s="1">
        <f>D3*PRICE!D2</f>
        <v>4.9536000000000007</v>
      </c>
      <c r="K3" s="1">
        <f>E3*PRICE!E2</f>
        <v>3.1309199999999997</v>
      </c>
      <c r="L3" s="16">
        <f>SUM(I3:K3)</f>
        <v>8.0845200000000013</v>
      </c>
    </row>
    <row r="4" spans="1:12" x14ac:dyDescent="0.25">
      <c r="G4" s="16">
        <f t="shared" ref="G4:G51" si="0">H4/1.52</f>
        <v>0</v>
      </c>
      <c r="H4" s="17">
        <f t="shared" ref="H4:H51" si="1">L4*F4*10</f>
        <v>0</v>
      </c>
      <c r="I4" s="1">
        <f>C4*PRICE!C3</f>
        <v>0</v>
      </c>
      <c r="J4" s="1">
        <f>D4*PRICE!D3</f>
        <v>0</v>
      </c>
      <c r="K4" s="1">
        <f>E4*PRICE!E3</f>
        <v>0</v>
      </c>
      <c r="L4" s="16">
        <f t="shared" ref="L4:L51" si="2">SUM(I4:K4)</f>
        <v>0</v>
      </c>
    </row>
    <row r="5" spans="1:12" x14ac:dyDescent="0.25">
      <c r="G5" s="16">
        <f t="shared" si="0"/>
        <v>0</v>
      </c>
      <c r="H5" s="17">
        <f t="shared" si="1"/>
        <v>0</v>
      </c>
      <c r="I5" s="1">
        <f>C5*PRICE!C4</f>
        <v>0</v>
      </c>
      <c r="J5" s="1">
        <f>D5*PRICE!D4</f>
        <v>0</v>
      </c>
      <c r="K5" s="1">
        <f>E5*PRICE!E4</f>
        <v>0</v>
      </c>
      <c r="L5" s="16">
        <f t="shared" si="2"/>
        <v>0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55B0-7672-40C3-B323-9FA42E94896B}">
  <sheetPr codeName="Φύλλο11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292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44</v>
      </c>
      <c r="D3" s="3">
        <v>0.19500000000000001</v>
      </c>
      <c r="E3" s="3">
        <v>2.1000000000000001E-2</v>
      </c>
      <c r="F3" s="3">
        <v>0.71</v>
      </c>
      <c r="G3" s="16">
        <f>H3/1.52</f>
        <v>40.012330263157892</v>
      </c>
      <c r="H3" s="17">
        <f>L3*F3*10</f>
        <v>60.818742</v>
      </c>
      <c r="I3" s="1">
        <f>C3*PRICE!C2</f>
        <v>0</v>
      </c>
      <c r="J3" s="1">
        <f>D3*PRICE!D2</f>
        <v>6.0372000000000003</v>
      </c>
      <c r="K3" s="1">
        <f>E3*PRICE!E2</f>
        <v>2.5288200000000001</v>
      </c>
      <c r="L3" s="16">
        <f>SUM(I3:K3)</f>
        <v>8.56602</v>
      </c>
    </row>
    <row r="4" spans="1:12" x14ac:dyDescent="0.25">
      <c r="G4" s="16">
        <f t="shared" ref="G4:G51" si="0">H4/1.52</f>
        <v>0</v>
      </c>
      <c r="H4" s="17">
        <f t="shared" ref="H4:H51" si="1">L4*F4*10</f>
        <v>0</v>
      </c>
      <c r="I4" s="1">
        <f>C4*PRICE!C3</f>
        <v>0</v>
      </c>
      <c r="J4" s="1">
        <f>D4*PRICE!D3</f>
        <v>0</v>
      </c>
      <c r="K4" s="1">
        <f>E4*PRICE!E3</f>
        <v>0</v>
      </c>
      <c r="L4" s="16">
        <f t="shared" ref="L4:L51" si="2">SUM(I4:K4)</f>
        <v>0</v>
      </c>
    </row>
    <row r="5" spans="1:12" x14ac:dyDescent="0.25">
      <c r="G5" s="16">
        <f t="shared" si="0"/>
        <v>0</v>
      </c>
      <c r="H5" s="17">
        <f t="shared" si="1"/>
        <v>0</v>
      </c>
      <c r="I5" s="1">
        <f>C5*PRICE!C4</f>
        <v>0</v>
      </c>
      <c r="J5" s="1">
        <f>D5*PRICE!D4</f>
        <v>0</v>
      </c>
      <c r="K5" s="1">
        <f>E5*PRICE!E4</f>
        <v>0</v>
      </c>
      <c r="L5" s="16">
        <f t="shared" si="2"/>
        <v>0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92965-1D71-4D84-A706-8D9373AEBFC4}">
  <sheetPr codeName="Φύλλο12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293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45</v>
      </c>
      <c r="C3" s="3">
        <v>0.23699999999999999</v>
      </c>
      <c r="E3" s="3">
        <v>5.5E-2</v>
      </c>
      <c r="F3" s="3">
        <v>1.06</v>
      </c>
      <c r="G3" s="16">
        <f>H3/1.52</f>
        <v>91.373952631578945</v>
      </c>
      <c r="H3" s="17">
        <f>L3*F3*10</f>
        <v>138.888408</v>
      </c>
      <c r="I3" s="1">
        <f>C3*PRICE!C2</f>
        <v>6.4795799999999995</v>
      </c>
      <c r="J3" s="1">
        <f>D3*PRICE!D2</f>
        <v>0</v>
      </c>
      <c r="K3" s="1">
        <f>E3*PRICE!E2</f>
        <v>6.6231</v>
      </c>
      <c r="L3" s="16">
        <f>SUM(I3:K3)</f>
        <v>13.102679999999999</v>
      </c>
    </row>
    <row r="4" spans="1:12" x14ac:dyDescent="0.25">
      <c r="G4" s="16">
        <f t="shared" ref="G4:G51" si="0">H4/1.52</f>
        <v>0</v>
      </c>
      <c r="H4" s="17">
        <f t="shared" ref="H4:H51" si="1">L4*F4*10</f>
        <v>0</v>
      </c>
      <c r="I4" s="1">
        <f>C4*PRICE!C3</f>
        <v>0</v>
      </c>
      <c r="J4" s="1">
        <f>D4*PRICE!D3</f>
        <v>0</v>
      </c>
      <c r="K4" s="1">
        <f>E4*PRICE!E3</f>
        <v>0</v>
      </c>
      <c r="L4" s="16">
        <f t="shared" ref="L4:L51" si="2">SUM(I4:K4)</f>
        <v>0</v>
      </c>
    </row>
    <row r="5" spans="1:12" x14ac:dyDescent="0.25">
      <c r="G5" s="16">
        <f t="shared" si="0"/>
        <v>0</v>
      </c>
      <c r="H5" s="17">
        <f t="shared" si="1"/>
        <v>0</v>
      </c>
      <c r="I5" s="1">
        <f>C5*PRICE!C4</f>
        <v>0</v>
      </c>
      <c r="J5" s="1">
        <f>D5*PRICE!D4</f>
        <v>0</v>
      </c>
      <c r="K5" s="1">
        <f>E5*PRICE!E4</f>
        <v>0</v>
      </c>
      <c r="L5" s="16">
        <f t="shared" si="2"/>
        <v>0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0A361-A179-45B9-9EB0-2D9C6D8FA6CB}">
  <sheetPr codeName="Φύλλο13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294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>
        <v>2112</v>
      </c>
      <c r="C3" s="3">
        <v>0.114</v>
      </c>
      <c r="E3" s="3">
        <v>0.03</v>
      </c>
      <c r="F3" s="3">
        <v>0.8</v>
      </c>
      <c r="G3" s="16">
        <f>H3/1.52</f>
        <v>35.417684210526318</v>
      </c>
      <c r="H3" s="17">
        <f>L3*F3*10</f>
        <v>53.834879999999998</v>
      </c>
      <c r="I3" s="1">
        <f>C3*PRICE!C2</f>
        <v>3.1167600000000002</v>
      </c>
      <c r="J3" s="1">
        <f>D3*PRICE!D2</f>
        <v>0</v>
      </c>
      <c r="K3" s="1">
        <f>E3*PRICE!E2</f>
        <v>3.6126</v>
      </c>
      <c r="L3" s="16">
        <f>SUM(I3:K3)</f>
        <v>6.7293599999999998</v>
      </c>
    </row>
    <row r="4" spans="1:12" x14ac:dyDescent="0.25">
      <c r="G4" s="16">
        <f t="shared" ref="G4:G51" si="0">H4/1.52</f>
        <v>0</v>
      </c>
      <c r="H4" s="17">
        <f t="shared" ref="H4:H51" si="1">L4*F4*10</f>
        <v>0</v>
      </c>
      <c r="I4" s="1">
        <f>C4*PRICE!C3</f>
        <v>0</v>
      </c>
      <c r="J4" s="1">
        <f>D4*PRICE!D3</f>
        <v>0</v>
      </c>
      <c r="K4" s="1">
        <f>E4*PRICE!E3</f>
        <v>0</v>
      </c>
      <c r="L4" s="16">
        <f t="shared" ref="L4:L51" si="2">SUM(I4:K4)</f>
        <v>0</v>
      </c>
    </row>
    <row r="5" spans="1:12" x14ac:dyDescent="0.25">
      <c r="G5" s="16">
        <f t="shared" si="0"/>
        <v>0</v>
      </c>
      <c r="H5" s="17">
        <f t="shared" si="1"/>
        <v>0</v>
      </c>
      <c r="I5" s="1">
        <f>C5*PRICE!C4</f>
        <v>0</v>
      </c>
      <c r="J5" s="1">
        <f>D5*PRICE!D4</f>
        <v>0</v>
      </c>
      <c r="K5" s="1">
        <f>E5*PRICE!E4</f>
        <v>0</v>
      </c>
      <c r="L5" s="16">
        <f t="shared" si="2"/>
        <v>0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B936C-0E8C-43A5-BBCB-DF9B563459DA}">
  <sheetPr codeName="Φύλλο14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295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46</v>
      </c>
      <c r="C3" s="3">
        <v>3.3000000000000002E-2</v>
      </c>
      <c r="D3" s="3">
        <v>0.872</v>
      </c>
      <c r="E3" s="3">
        <v>0.05</v>
      </c>
      <c r="F3" s="3">
        <v>0.98</v>
      </c>
      <c r="G3" s="16">
        <f>H3/1.52</f>
        <v>218.69692894736841</v>
      </c>
      <c r="H3" s="17">
        <f>L3*F3*10</f>
        <v>332.419332</v>
      </c>
      <c r="I3" s="1">
        <f>C3*PRICE!C2</f>
        <v>0.90222000000000002</v>
      </c>
      <c r="J3" s="1">
        <f>D3*PRICE!D2</f>
        <v>26.997119999999999</v>
      </c>
      <c r="K3" s="1">
        <f>E3*PRICE!E2</f>
        <v>6.0210000000000008</v>
      </c>
      <c r="L3" s="16">
        <f>SUM(I3:K3)</f>
        <v>33.920339999999996</v>
      </c>
    </row>
    <row r="4" spans="1:12" x14ac:dyDescent="0.25">
      <c r="A4" s="1" t="s">
        <v>47</v>
      </c>
      <c r="C4" s="3">
        <v>1.0999999999999999E-2</v>
      </c>
      <c r="D4" s="3">
        <v>0.66</v>
      </c>
      <c r="E4" s="3">
        <v>0.02</v>
      </c>
      <c r="F4" s="3">
        <v>1.03</v>
      </c>
      <c r="G4" s="16">
        <f t="shared" ref="G4:G51" si="0">H4/1.52</f>
        <v>156.82251447368424</v>
      </c>
      <c r="H4" s="17">
        <f t="shared" ref="H4:H51" si="1">L4*F4*10</f>
        <v>238.37022200000004</v>
      </c>
      <c r="I4" s="1">
        <f>C4*PRICE!C3</f>
        <v>0.30074000000000001</v>
      </c>
      <c r="J4" s="1">
        <f>D4*PRICE!D3</f>
        <v>20.433600000000002</v>
      </c>
      <c r="K4" s="1">
        <f>E4*PRICE!E3</f>
        <v>2.4083999999999999</v>
      </c>
      <c r="L4" s="16">
        <f t="shared" ref="L4:L51" si="2">SUM(I4:K4)</f>
        <v>23.142740000000003</v>
      </c>
    </row>
    <row r="5" spans="1:12" x14ac:dyDescent="0.25">
      <c r="A5" s="1" t="s">
        <v>94</v>
      </c>
      <c r="C5" s="3">
        <v>0.46500000000000002</v>
      </c>
      <c r="F5" s="3">
        <v>1.6850000000000001</v>
      </c>
      <c r="G5" s="16">
        <f t="shared" si="0"/>
        <v>140.93140460526314</v>
      </c>
      <c r="H5" s="17">
        <f t="shared" si="1"/>
        <v>214.215735</v>
      </c>
      <c r="I5" s="1">
        <f>C5*PRICE!C4</f>
        <v>12.713100000000001</v>
      </c>
      <c r="J5" s="1">
        <f>D5*PRICE!D4</f>
        <v>0</v>
      </c>
      <c r="K5" s="1">
        <f>E5*PRICE!E4</f>
        <v>0</v>
      </c>
      <c r="L5" s="16">
        <f t="shared" si="2"/>
        <v>12.713100000000001</v>
      </c>
    </row>
    <row r="6" spans="1:12" x14ac:dyDescent="0.25">
      <c r="A6" s="1" t="s">
        <v>186</v>
      </c>
      <c r="B6" s="1" t="s">
        <v>187</v>
      </c>
      <c r="C6" s="3">
        <v>5.5E-2</v>
      </c>
      <c r="E6" s="3">
        <v>1.6E-2</v>
      </c>
      <c r="F6" s="3">
        <v>0.68300000000000005</v>
      </c>
      <c r="G6" s="16">
        <f t="shared" si="0"/>
        <v>15.414321447368421</v>
      </c>
      <c r="H6" s="17">
        <f t="shared" si="1"/>
        <v>23.429768599999999</v>
      </c>
      <c r="I6" s="1">
        <f>C6*PRICE!C5</f>
        <v>1.5037</v>
      </c>
      <c r="J6" s="1">
        <f>D6*PRICE!D5</f>
        <v>0</v>
      </c>
      <c r="K6" s="1">
        <f>E6*PRICE!E5</f>
        <v>1.92672</v>
      </c>
      <c r="L6" s="16">
        <f t="shared" si="2"/>
        <v>3.4304199999999998</v>
      </c>
    </row>
    <row r="7" spans="1:12" x14ac:dyDescent="0.25">
      <c r="A7" s="1" t="s">
        <v>192</v>
      </c>
      <c r="C7" s="3">
        <v>0.17399999999999999</v>
      </c>
      <c r="D7" s="3">
        <v>0.17100000000000001</v>
      </c>
      <c r="E7" s="3">
        <v>1.6E-2</v>
      </c>
      <c r="F7" s="3">
        <v>0.66</v>
      </c>
      <c r="G7" s="16">
        <f t="shared" si="0"/>
        <v>52.009910526315792</v>
      </c>
      <c r="H7" s="17">
        <f t="shared" si="1"/>
        <v>79.055064000000002</v>
      </c>
      <c r="I7" s="1">
        <f>C7*PRICE!C6</f>
        <v>4.7571599999999998</v>
      </c>
      <c r="J7" s="1">
        <f>D7*PRICE!D6</f>
        <v>5.2941600000000006</v>
      </c>
      <c r="K7" s="1">
        <f>E7*PRICE!E6</f>
        <v>1.92672</v>
      </c>
      <c r="L7" s="16">
        <f t="shared" si="2"/>
        <v>11.97804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4905-E8E8-4EDF-8FC1-05939C13DF5D}">
  <sheetPr codeName="Φύλλο16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57031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297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50</v>
      </c>
      <c r="D3" s="3">
        <v>0.35</v>
      </c>
      <c r="E3" s="3">
        <v>4.3999999999999997E-2</v>
      </c>
      <c r="F3" s="3">
        <v>1.86</v>
      </c>
      <c r="G3" s="16">
        <f>H3/1.52</f>
        <v>197.43508421052633</v>
      </c>
      <c r="H3" s="17">
        <f>L3*F3*10</f>
        <v>300.10132800000002</v>
      </c>
      <c r="I3" s="1">
        <f>C3*PRICE!C2</f>
        <v>0</v>
      </c>
      <c r="J3" s="1">
        <f>D3*PRICE!D2</f>
        <v>10.836</v>
      </c>
      <c r="K3" s="1">
        <f>E3*PRICE!E2</f>
        <v>5.2984799999999996</v>
      </c>
      <c r="L3" s="16">
        <f>SUM(I3:K3)</f>
        <v>16.13448</v>
      </c>
    </row>
    <row r="4" spans="1:12" x14ac:dyDescent="0.25">
      <c r="A4" s="1" t="s">
        <v>51</v>
      </c>
      <c r="C4" s="3">
        <v>0.7</v>
      </c>
      <c r="D4" s="3">
        <v>0.23599999999999999</v>
      </c>
      <c r="E4" s="3">
        <v>6.4999999999999997E-3</v>
      </c>
      <c r="F4" s="3">
        <v>0.875</v>
      </c>
      <c r="G4" s="16">
        <f t="shared" ref="G4:G51" si="0">H4/1.52</f>
        <v>156.73604440789472</v>
      </c>
      <c r="H4" s="17">
        <f t="shared" ref="H4:H51" si="1">L4*F4*10</f>
        <v>238.2387875</v>
      </c>
      <c r="I4" s="1">
        <f>C4*PRICE!C3</f>
        <v>19.137999999999998</v>
      </c>
      <c r="J4" s="1">
        <f>D4*PRICE!D3</f>
        <v>7.3065600000000002</v>
      </c>
      <c r="K4" s="1">
        <f>E4*PRICE!E3</f>
        <v>0.78272999999999993</v>
      </c>
      <c r="L4" s="16">
        <f t="shared" ref="L4:L51" si="2">SUM(I4:K4)</f>
        <v>27.22729</v>
      </c>
    </row>
    <row r="5" spans="1:12" x14ac:dyDescent="0.25">
      <c r="A5" s="1" t="s">
        <v>52</v>
      </c>
      <c r="C5" s="3">
        <v>0.28599999999999998</v>
      </c>
      <c r="D5" s="3">
        <v>0.12</v>
      </c>
      <c r="F5" s="3">
        <v>1.7450000000000001</v>
      </c>
      <c r="G5" s="16">
        <f t="shared" si="0"/>
        <v>132.41840657894738</v>
      </c>
      <c r="H5" s="17">
        <f t="shared" si="1"/>
        <v>201.27597800000001</v>
      </c>
      <c r="I5" s="1">
        <f>C5*PRICE!C4</f>
        <v>7.8192399999999997</v>
      </c>
      <c r="J5" s="1">
        <f>D5*PRICE!D4</f>
        <v>3.7151999999999998</v>
      </c>
      <c r="K5" s="1">
        <f>E5*PRICE!E4</f>
        <v>0</v>
      </c>
      <c r="L5" s="16">
        <f t="shared" si="2"/>
        <v>11.53444</v>
      </c>
    </row>
    <row r="6" spans="1:12" x14ac:dyDescent="0.25">
      <c r="A6" s="1" t="s">
        <v>53</v>
      </c>
      <c r="C6" s="3">
        <v>0.2</v>
      </c>
      <c r="D6" s="3">
        <v>0.09</v>
      </c>
      <c r="F6" s="3">
        <v>2.4300000000000002</v>
      </c>
      <c r="G6" s="16">
        <f t="shared" si="0"/>
        <v>131.96178947368423</v>
      </c>
      <c r="H6" s="17">
        <f t="shared" si="1"/>
        <v>200.58192000000003</v>
      </c>
      <c r="I6" s="1">
        <f>C6*PRICE!C5</f>
        <v>5.468</v>
      </c>
      <c r="J6" s="1">
        <f>D6*PRICE!D5</f>
        <v>2.7864</v>
      </c>
      <c r="K6" s="1">
        <f>E6*PRICE!E5</f>
        <v>0</v>
      </c>
      <c r="L6" s="16">
        <f t="shared" si="2"/>
        <v>8.2544000000000004</v>
      </c>
    </row>
    <row r="7" spans="1:12" x14ac:dyDescent="0.25">
      <c r="A7" s="1" t="s">
        <v>54</v>
      </c>
      <c r="D7" s="3">
        <v>0.45500000000000002</v>
      </c>
      <c r="E7" s="3">
        <v>5.8999999999999997E-2</v>
      </c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14.0868</v>
      </c>
      <c r="K7" s="1">
        <f>E7*PRICE!E6</f>
        <v>7.1047799999999999</v>
      </c>
      <c r="L7" s="16">
        <f t="shared" si="2"/>
        <v>21.191580000000002</v>
      </c>
    </row>
    <row r="8" spans="1:12" x14ac:dyDescent="0.25">
      <c r="A8" s="1" t="s">
        <v>55</v>
      </c>
      <c r="D8" s="3">
        <v>0.37</v>
      </c>
      <c r="F8" s="3">
        <v>1.33</v>
      </c>
      <c r="G8" s="16">
        <f t="shared" si="0"/>
        <v>100.233</v>
      </c>
      <c r="H8" s="17">
        <f t="shared" si="1"/>
        <v>152.35416000000001</v>
      </c>
      <c r="I8" s="1">
        <f>C8*PRICE!C7</f>
        <v>0</v>
      </c>
      <c r="J8" s="1">
        <f>D8*PRICE!D7</f>
        <v>11.4552</v>
      </c>
      <c r="K8" s="1">
        <f>E8*PRICE!E7</f>
        <v>0</v>
      </c>
      <c r="L8" s="16">
        <f t="shared" si="2"/>
        <v>11.4552</v>
      </c>
    </row>
    <row r="9" spans="1:12" x14ac:dyDescent="0.25">
      <c r="A9" s="1" t="s">
        <v>56</v>
      </c>
      <c r="D9" s="3">
        <v>0.67700000000000005</v>
      </c>
      <c r="E9" s="3">
        <v>1.6E-2</v>
      </c>
      <c r="F9" s="3">
        <v>1.21</v>
      </c>
      <c r="G9" s="16">
        <f t="shared" si="0"/>
        <v>182.18969999999999</v>
      </c>
      <c r="H9" s="17">
        <f t="shared" si="1"/>
        <v>276.92834399999998</v>
      </c>
      <c r="I9" s="1">
        <f>C9*PRICE!C8</f>
        <v>0</v>
      </c>
      <c r="J9" s="1">
        <f>D9*PRICE!D8</f>
        <v>20.95992</v>
      </c>
      <c r="K9" s="1">
        <f>E9*PRICE!E8</f>
        <v>1.92672</v>
      </c>
      <c r="L9" s="16">
        <f t="shared" si="2"/>
        <v>22.88664</v>
      </c>
    </row>
    <row r="10" spans="1:12" x14ac:dyDescent="0.25">
      <c r="A10" s="1" t="s">
        <v>57</v>
      </c>
      <c r="C10" s="3">
        <v>0.19500000000000001</v>
      </c>
      <c r="E10" s="3">
        <v>2.5000000000000001E-2</v>
      </c>
      <c r="F10" s="3">
        <v>0.83499999999999996</v>
      </c>
      <c r="G10" s="16">
        <f t="shared" si="0"/>
        <v>45.825019736842108</v>
      </c>
      <c r="H10" s="17">
        <f t="shared" si="1"/>
        <v>69.654030000000006</v>
      </c>
      <c r="I10" s="1">
        <f>C10*PRICE!C9</f>
        <v>5.3313000000000006</v>
      </c>
      <c r="J10" s="1">
        <f>D10*PRICE!D9</f>
        <v>0</v>
      </c>
      <c r="K10" s="1">
        <f>E10*PRICE!E9</f>
        <v>3.0105000000000004</v>
      </c>
      <c r="L10" s="16">
        <f t="shared" si="2"/>
        <v>8.341800000000001</v>
      </c>
    </row>
    <row r="11" spans="1:12" x14ac:dyDescent="0.25">
      <c r="A11" s="1" t="s">
        <v>58</v>
      </c>
      <c r="C11" s="3">
        <v>0.06</v>
      </c>
      <c r="D11" s="3">
        <v>0.184</v>
      </c>
      <c r="E11" s="3">
        <v>6.7000000000000004E-2</v>
      </c>
      <c r="F11" s="3">
        <v>0.77</v>
      </c>
      <c r="G11" s="16">
        <f t="shared" si="0"/>
        <v>78.039398684210539</v>
      </c>
      <c r="H11" s="17">
        <f t="shared" si="1"/>
        <v>118.61988600000002</v>
      </c>
      <c r="I11" s="1">
        <f>C11*PRICE!C10</f>
        <v>1.6403999999999999</v>
      </c>
      <c r="J11" s="1">
        <f>D11*PRICE!D10</f>
        <v>5.6966400000000004</v>
      </c>
      <c r="K11" s="1">
        <f>E11*PRICE!E10</f>
        <v>8.0681400000000014</v>
      </c>
      <c r="L11" s="16">
        <f t="shared" si="2"/>
        <v>15.405180000000001</v>
      </c>
    </row>
    <row r="12" spans="1:12" x14ac:dyDescent="0.25">
      <c r="A12" s="1" t="s">
        <v>90</v>
      </c>
      <c r="C12" s="3">
        <v>0.22</v>
      </c>
      <c r="E12" s="3">
        <v>0.03</v>
      </c>
      <c r="F12" s="3">
        <v>1.5349999999999999</v>
      </c>
      <c r="G12" s="16">
        <f t="shared" si="0"/>
        <v>97.224072368421048</v>
      </c>
      <c r="H12" s="17">
        <f t="shared" si="1"/>
        <v>147.78058999999999</v>
      </c>
      <c r="I12" s="1">
        <f>C12*PRICE!C11</f>
        <v>6.0148000000000001</v>
      </c>
      <c r="J12" s="1">
        <f>D12*PRICE!D11</f>
        <v>0</v>
      </c>
      <c r="K12" s="1">
        <f>E12*PRICE!E11</f>
        <v>3.6126</v>
      </c>
      <c r="L12" s="16">
        <f t="shared" si="2"/>
        <v>9.6273999999999997</v>
      </c>
    </row>
    <row r="13" spans="1:12" x14ac:dyDescent="0.25">
      <c r="A13" s="1" t="s">
        <v>95</v>
      </c>
      <c r="C13" s="3">
        <v>1.0640000000000001</v>
      </c>
      <c r="D13" s="3">
        <v>0.38400000000000001</v>
      </c>
      <c r="F13" s="3">
        <v>0.83</v>
      </c>
      <c r="G13" s="16">
        <f t="shared" si="0"/>
        <v>223.76363157894733</v>
      </c>
      <c r="H13" s="17">
        <f t="shared" si="1"/>
        <v>340.12071999999995</v>
      </c>
      <c r="I13" s="1">
        <f>C13*PRICE!C12</f>
        <v>29.089760000000002</v>
      </c>
      <c r="J13" s="1">
        <f>D13*PRICE!D12</f>
        <v>11.888640000000001</v>
      </c>
      <c r="K13" s="1">
        <f>E13*PRICE!E12</f>
        <v>0</v>
      </c>
      <c r="L13" s="16">
        <f t="shared" si="2"/>
        <v>40.978400000000001</v>
      </c>
    </row>
    <row r="14" spans="1:12" x14ac:dyDescent="0.25">
      <c r="A14" s="1" t="s">
        <v>96</v>
      </c>
      <c r="C14" s="3">
        <v>1.4E-2</v>
      </c>
      <c r="D14" s="3">
        <v>0.47799999999999998</v>
      </c>
      <c r="E14" s="3">
        <v>1.6E-2</v>
      </c>
      <c r="F14" s="3">
        <v>1.395</v>
      </c>
      <c r="G14" s="16">
        <f t="shared" si="0"/>
        <v>157.01422500000001</v>
      </c>
      <c r="H14" s="17">
        <f t="shared" si="1"/>
        <v>238.66162200000002</v>
      </c>
      <c r="I14" s="1">
        <f>C14*PRICE!C13</f>
        <v>0.38275999999999999</v>
      </c>
      <c r="J14" s="1">
        <f>D14*PRICE!D13</f>
        <v>14.79888</v>
      </c>
      <c r="K14" s="1">
        <f>E14*PRICE!E13</f>
        <v>1.92672</v>
      </c>
      <c r="L14" s="16">
        <f t="shared" si="2"/>
        <v>17.108360000000001</v>
      </c>
    </row>
    <row r="15" spans="1:12" x14ac:dyDescent="0.25">
      <c r="A15" s="1" t="s">
        <v>103</v>
      </c>
      <c r="C15" s="3">
        <v>0.628</v>
      </c>
      <c r="D15" s="3">
        <v>0.245</v>
      </c>
      <c r="G15" s="16">
        <f t="shared" si="0"/>
        <v>0</v>
      </c>
      <c r="H15" s="17">
        <f t="shared" si="1"/>
        <v>0</v>
      </c>
      <c r="I15" s="1">
        <f>C15*PRICE!C14</f>
        <v>17.169519999999999</v>
      </c>
      <c r="J15" s="1">
        <f>D15*PRICE!D14</f>
        <v>7.5852000000000004</v>
      </c>
      <c r="K15" s="1">
        <f>E15*PRICE!E14</f>
        <v>0</v>
      </c>
      <c r="L15" s="16">
        <f t="shared" si="2"/>
        <v>24.754719999999999</v>
      </c>
    </row>
    <row r="16" spans="1:12" x14ac:dyDescent="0.25">
      <c r="A16" s="1" t="s">
        <v>104</v>
      </c>
      <c r="C16" s="3">
        <v>0.53800000000000003</v>
      </c>
      <c r="D16" s="3">
        <v>7.5999999999999998E-2</v>
      </c>
      <c r="F16" s="3">
        <v>1.76</v>
      </c>
      <c r="G16" s="16">
        <f t="shared" si="0"/>
        <v>197.55861052631582</v>
      </c>
      <c r="H16" s="17">
        <f t="shared" si="1"/>
        <v>300.28908800000005</v>
      </c>
      <c r="I16" s="1">
        <f>C16*PRICE!C15</f>
        <v>14.708920000000001</v>
      </c>
      <c r="J16" s="1">
        <f>D16*PRICE!D15</f>
        <v>2.3529599999999999</v>
      </c>
      <c r="K16" s="1">
        <f>E16*PRICE!E15</f>
        <v>0</v>
      </c>
      <c r="L16" s="16">
        <f t="shared" si="2"/>
        <v>17.061880000000002</v>
      </c>
    </row>
    <row r="17" spans="1:12" x14ac:dyDescent="0.25">
      <c r="A17" s="1" t="s">
        <v>190</v>
      </c>
      <c r="D17" s="3">
        <v>0.52700000000000002</v>
      </c>
      <c r="E17" s="3">
        <v>7.0000000000000007E-2</v>
      </c>
      <c r="F17" s="3">
        <v>0.9</v>
      </c>
      <c r="G17" s="16">
        <f t="shared" si="0"/>
        <v>146.51834210526317</v>
      </c>
      <c r="H17" s="17">
        <f t="shared" si="1"/>
        <v>222.70788000000005</v>
      </c>
      <c r="I17" s="1">
        <f>C17*PRICE!C16</f>
        <v>0</v>
      </c>
      <c r="J17" s="1">
        <f>D17*PRICE!D16</f>
        <v>16.315920000000002</v>
      </c>
      <c r="K17" s="1">
        <f>E17*PRICE!E16</f>
        <v>8.4294000000000011</v>
      </c>
      <c r="L17" s="16">
        <f t="shared" si="2"/>
        <v>24.745320000000003</v>
      </c>
    </row>
    <row r="18" spans="1:12" x14ac:dyDescent="0.25">
      <c r="A18" s="1" t="s">
        <v>194</v>
      </c>
      <c r="D18" s="3">
        <v>0.88500000000000001</v>
      </c>
      <c r="E18" s="3">
        <v>0.04</v>
      </c>
      <c r="F18" s="3">
        <v>0.60499999999999998</v>
      </c>
      <c r="G18" s="16">
        <f t="shared" si="0"/>
        <v>128.22975</v>
      </c>
      <c r="H18" s="17">
        <f t="shared" si="1"/>
        <v>194.90922</v>
      </c>
      <c r="I18" s="1">
        <f>C18*PRICE!C17</f>
        <v>0</v>
      </c>
      <c r="J18" s="1">
        <f>D18*PRICE!D17</f>
        <v>27.3996</v>
      </c>
      <c r="K18" s="1">
        <f>E18*PRICE!E17</f>
        <v>4.8167999999999997</v>
      </c>
      <c r="L18" s="16">
        <f t="shared" si="2"/>
        <v>32.2164</v>
      </c>
    </row>
    <row r="19" spans="1:12" x14ac:dyDescent="0.25">
      <c r="A19" s="1" t="s">
        <v>203</v>
      </c>
      <c r="B19" s="1" t="s">
        <v>9</v>
      </c>
      <c r="C19" s="3" t="s">
        <v>204</v>
      </c>
      <c r="D19" s="3">
        <v>7.0000000000000007E-2</v>
      </c>
      <c r="F19" s="3">
        <v>2310</v>
      </c>
      <c r="G19" s="16" t="e">
        <f t="shared" si="0"/>
        <v>#VALUE!</v>
      </c>
      <c r="H19" s="17" t="e">
        <f t="shared" si="1"/>
        <v>#VALUE!</v>
      </c>
      <c r="I19" s="1" t="e">
        <f>C19*PRICE!C18</f>
        <v>#VALUE!</v>
      </c>
      <c r="J19" s="1">
        <f>D19*PRICE!D18</f>
        <v>2.1672000000000002</v>
      </c>
      <c r="K19" s="1">
        <f>E19*PRICE!E18</f>
        <v>0</v>
      </c>
      <c r="L19" s="16" t="e">
        <f t="shared" si="2"/>
        <v>#VALUE!</v>
      </c>
    </row>
    <row r="20" spans="1:12" x14ac:dyDescent="0.25">
      <c r="B20" s="1" t="s">
        <v>10</v>
      </c>
      <c r="C20" s="3">
        <v>0.58299999999999996</v>
      </c>
      <c r="D20" s="3">
        <v>0.23799999999999999</v>
      </c>
      <c r="F20" s="3">
        <v>0.65</v>
      </c>
      <c r="G20" s="16">
        <f t="shared" si="0"/>
        <v>99.671085526315778</v>
      </c>
      <c r="H20" s="17">
        <f t="shared" si="1"/>
        <v>151.50004999999999</v>
      </c>
      <c r="I20" s="1">
        <f>C20*PRICE!C19</f>
        <v>15.939219999999999</v>
      </c>
      <c r="J20" s="1">
        <f>D20*PRICE!D19</f>
        <v>7.3684799999999999</v>
      </c>
      <c r="K20" s="1">
        <f>E20*PRICE!E19</f>
        <v>0</v>
      </c>
      <c r="L20" s="16">
        <f t="shared" si="2"/>
        <v>23.307699999999997</v>
      </c>
    </row>
    <row r="21" spans="1:12" x14ac:dyDescent="0.25">
      <c r="A21" s="1" t="s">
        <v>51</v>
      </c>
      <c r="B21" s="1" t="s">
        <v>9</v>
      </c>
      <c r="C21" s="3">
        <v>0.32600000000000001</v>
      </c>
      <c r="D21" s="3">
        <v>0.20499999999999999</v>
      </c>
      <c r="F21" s="3">
        <v>1.8</v>
      </c>
      <c r="G21" s="16">
        <f t="shared" si="0"/>
        <v>180.70626315789474</v>
      </c>
      <c r="H21" s="17">
        <f t="shared" si="1"/>
        <v>274.67352</v>
      </c>
      <c r="I21" s="1">
        <f>C21*PRICE!C20</f>
        <v>8.912840000000001</v>
      </c>
      <c r="J21" s="1">
        <f>D21*PRICE!D20</f>
        <v>6.3468</v>
      </c>
      <c r="K21" s="1">
        <f>E21*PRICE!E20</f>
        <v>0</v>
      </c>
      <c r="L21" s="16">
        <f t="shared" si="2"/>
        <v>15.259640000000001</v>
      </c>
    </row>
    <row r="22" spans="1:12" x14ac:dyDescent="0.25">
      <c r="B22" s="1" t="s">
        <v>10</v>
      </c>
      <c r="C22" s="3">
        <v>0.76</v>
      </c>
      <c r="D22" s="3">
        <v>0.29499999999999998</v>
      </c>
      <c r="F22" s="3">
        <v>0.88500000000000001</v>
      </c>
      <c r="G22" s="16">
        <f t="shared" si="0"/>
        <v>174.15635526315788</v>
      </c>
      <c r="H22" s="17">
        <f t="shared" si="1"/>
        <v>264.71765999999997</v>
      </c>
      <c r="I22" s="1">
        <f>C22*PRICE!C21</f>
        <v>20.778400000000001</v>
      </c>
      <c r="J22" s="1">
        <f>D22*PRICE!D21</f>
        <v>9.1332000000000004</v>
      </c>
      <c r="K22" s="1">
        <f>E22*PRICE!E21</f>
        <v>0</v>
      </c>
      <c r="L22" s="16">
        <f t="shared" si="2"/>
        <v>29.9116</v>
      </c>
    </row>
    <row r="23" spans="1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1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1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1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1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1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1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1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1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1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CC19A-7E82-4152-9490-468818576019}">
  <sheetPr codeName="Φύλλο15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296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48</v>
      </c>
      <c r="C3" s="3">
        <v>0.28000000000000003</v>
      </c>
      <c r="E3" s="3">
        <v>8.5999999999999993E-2</v>
      </c>
      <c r="F3" s="3">
        <v>0.37</v>
      </c>
      <c r="G3" s="16">
        <f>H3/1.52</f>
        <v>43.843344736842099</v>
      </c>
      <c r="H3" s="17">
        <f>L3*F3*10</f>
        <v>66.64188399999999</v>
      </c>
      <c r="I3" s="1">
        <f>C3*PRICE!C2</f>
        <v>7.6552000000000007</v>
      </c>
      <c r="J3" s="1">
        <f>D3*PRICE!D2</f>
        <v>0</v>
      </c>
      <c r="K3" s="1">
        <f>E3*PRICE!E2</f>
        <v>10.356119999999999</v>
      </c>
      <c r="L3" s="16">
        <f>SUM(I3:K3)</f>
        <v>18.011319999999998</v>
      </c>
    </row>
    <row r="4" spans="1:12" x14ac:dyDescent="0.25">
      <c r="G4" s="16">
        <f t="shared" ref="G4:G51" si="0">H4/1.52</f>
        <v>0</v>
      </c>
      <c r="H4" s="17">
        <f t="shared" ref="H4:H51" si="1">L4*F4*10</f>
        <v>0</v>
      </c>
      <c r="I4" s="1">
        <f>C4*PRICE!C3</f>
        <v>0</v>
      </c>
      <c r="J4" s="1">
        <f>D4*PRICE!D3</f>
        <v>0</v>
      </c>
      <c r="K4" s="1">
        <f>E4*PRICE!E3</f>
        <v>0</v>
      </c>
      <c r="L4" s="16">
        <f t="shared" ref="L4:L51" si="2">SUM(I4:K4)</f>
        <v>0</v>
      </c>
    </row>
    <row r="5" spans="1:12" x14ac:dyDescent="0.25">
      <c r="G5" s="16">
        <f t="shared" si="0"/>
        <v>0</v>
      </c>
      <c r="H5" s="17">
        <f t="shared" si="1"/>
        <v>0</v>
      </c>
      <c r="I5" s="1">
        <f>C5*PRICE!C4</f>
        <v>0</v>
      </c>
      <c r="J5" s="1">
        <f>D5*PRICE!D4</f>
        <v>0</v>
      </c>
      <c r="K5" s="1">
        <f>E5*PRICE!E4</f>
        <v>0</v>
      </c>
      <c r="L5" s="16">
        <f t="shared" si="2"/>
        <v>0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FB608-9F97-4550-8299-9609AD21C3B6}">
  <sheetPr codeName="Φύλλο31"/>
  <dimension ref="A1:K10"/>
  <sheetViews>
    <sheetView workbookViewId="0">
      <selection activeCell="D6" sqref="D6"/>
    </sheetView>
  </sheetViews>
  <sheetFormatPr defaultRowHeight="15" x14ac:dyDescent="0.25"/>
  <cols>
    <col min="1" max="1" width="11.28515625" bestFit="1" customWidth="1"/>
    <col min="2" max="2" width="10.7109375" bestFit="1" customWidth="1"/>
    <col min="3" max="3" width="13.28515625" bestFit="1" customWidth="1"/>
    <col min="4" max="4" width="6.140625" bestFit="1" customWidth="1"/>
    <col min="5" max="5" width="6.42578125" bestFit="1" customWidth="1"/>
    <col min="6" max="6" width="9.85546875" bestFit="1" customWidth="1"/>
    <col min="7" max="7" width="10.85546875" bestFit="1" customWidth="1"/>
    <col min="8" max="8" width="6.85546875" bestFit="1" customWidth="1"/>
    <col min="9" max="9" width="7.28515625" bestFit="1" customWidth="1"/>
    <col min="11" max="11" width="17.7109375" customWidth="1"/>
  </cols>
  <sheetData>
    <row r="1" spans="1:11" x14ac:dyDescent="0.25">
      <c r="A1" t="s">
        <v>250</v>
      </c>
      <c r="B1" t="s">
        <v>251</v>
      </c>
      <c r="C1" t="s">
        <v>252</v>
      </c>
      <c r="D1" t="s">
        <v>253</v>
      </c>
      <c r="E1" t="s">
        <v>254</v>
      </c>
      <c r="F1" t="s">
        <v>255</v>
      </c>
      <c r="G1" t="s">
        <v>256</v>
      </c>
      <c r="H1" t="s">
        <v>257</v>
      </c>
      <c r="I1" t="s">
        <v>258</v>
      </c>
      <c r="K1" s="49" t="s">
        <v>313</v>
      </c>
    </row>
    <row r="2" spans="1:11" x14ac:dyDescent="0.25">
      <c r="A2" s="19" t="s">
        <v>259</v>
      </c>
      <c r="B2" s="19" t="s">
        <v>318</v>
      </c>
      <c r="C2" s="20">
        <v>0.57291666666666663</v>
      </c>
      <c r="D2">
        <v>5882</v>
      </c>
      <c r="E2">
        <v>5885</v>
      </c>
      <c r="F2">
        <v>6</v>
      </c>
      <c r="G2">
        <v>0.1</v>
      </c>
      <c r="H2">
        <v>5863</v>
      </c>
      <c r="I2">
        <v>5903</v>
      </c>
      <c r="K2" s="52">
        <f ca="1">NOW()</f>
        <v>45256.890824884256</v>
      </c>
    </row>
    <row r="3" spans="1:11" x14ac:dyDescent="0.25">
      <c r="A3" s="19" t="s">
        <v>260</v>
      </c>
      <c r="B3" s="19" t="s">
        <v>318</v>
      </c>
      <c r="C3" s="20">
        <v>0.57291666666666663</v>
      </c>
      <c r="D3">
        <v>71</v>
      </c>
      <c r="E3">
        <v>72</v>
      </c>
      <c r="F3">
        <v>1</v>
      </c>
      <c r="G3">
        <v>2.14</v>
      </c>
      <c r="H3">
        <v>70</v>
      </c>
      <c r="I3">
        <v>72</v>
      </c>
    </row>
    <row r="4" spans="1:11" x14ac:dyDescent="0.25">
      <c r="A4" s="19" t="s">
        <v>261</v>
      </c>
      <c r="B4" s="19" t="s">
        <v>318</v>
      </c>
      <c r="C4" s="20">
        <v>0.57291666666666663</v>
      </c>
      <c r="D4">
        <v>2734</v>
      </c>
      <c r="E4">
        <v>2764</v>
      </c>
      <c r="F4">
        <v>38</v>
      </c>
      <c r="G4">
        <v>1.43</v>
      </c>
      <c r="H4">
        <v>2668</v>
      </c>
      <c r="I4">
        <v>2777</v>
      </c>
    </row>
    <row r="5" spans="1:11" x14ac:dyDescent="0.25">
      <c r="A5" s="19" t="s">
        <v>262</v>
      </c>
      <c r="B5" s="19" t="s">
        <v>318</v>
      </c>
      <c r="C5" s="20">
        <v>0.57291666666666663</v>
      </c>
      <c r="D5">
        <v>3096</v>
      </c>
      <c r="E5">
        <v>3213</v>
      </c>
      <c r="F5">
        <v>58</v>
      </c>
      <c r="G5">
        <v>1.9</v>
      </c>
      <c r="H5">
        <v>3013</v>
      </c>
      <c r="I5">
        <v>3235</v>
      </c>
    </row>
    <row r="6" spans="1:11" x14ac:dyDescent="0.25">
      <c r="A6" s="19" t="s">
        <v>263</v>
      </c>
      <c r="B6" s="19" t="s">
        <v>318</v>
      </c>
      <c r="C6" s="20">
        <v>0.57291666666666663</v>
      </c>
      <c r="D6">
        <v>12042</v>
      </c>
      <c r="E6">
        <v>14392</v>
      </c>
      <c r="F6">
        <v>96</v>
      </c>
      <c r="G6">
        <v>0.8</v>
      </c>
      <c r="H6">
        <v>11912</v>
      </c>
      <c r="I6">
        <v>14437</v>
      </c>
    </row>
    <row r="9" spans="1:11" x14ac:dyDescent="0.25">
      <c r="A9" s="53"/>
    </row>
    <row r="10" spans="1:11" x14ac:dyDescent="0.25">
      <c r="A10" s="51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0C85D-8FF5-4340-800F-E2F948DCA337}">
  <sheetPr codeName="Φύλλο17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298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59</v>
      </c>
      <c r="C3" s="3">
        <v>4.7E-2</v>
      </c>
      <c r="D3" s="3">
        <v>5.0999999999999997E-2</v>
      </c>
      <c r="E3" s="3">
        <v>1.9E-2</v>
      </c>
      <c r="F3" s="3">
        <v>0.315</v>
      </c>
      <c r="G3" s="16">
        <f>H3/1.52</f>
        <v>10.676676315789475</v>
      </c>
      <c r="H3" s="17">
        <f>L3*F3*10</f>
        <v>16.228548000000004</v>
      </c>
      <c r="I3" s="1">
        <f>C3*PRICE!C2</f>
        <v>1.28498</v>
      </c>
      <c r="J3" s="1">
        <f>D3*PRICE!D2</f>
        <v>1.5789599999999999</v>
      </c>
      <c r="K3" s="1">
        <f>E3*PRICE!E2</f>
        <v>2.2879800000000001</v>
      </c>
      <c r="L3" s="16">
        <f>SUM(I3:K3)</f>
        <v>5.1519200000000005</v>
      </c>
    </row>
    <row r="4" spans="1:12" x14ac:dyDescent="0.25">
      <c r="A4" s="1" t="s">
        <v>60</v>
      </c>
      <c r="D4" s="3">
        <v>0.47199999999999998</v>
      </c>
      <c r="E4" s="3">
        <v>2.3E-2</v>
      </c>
      <c r="F4" s="3">
        <v>0.42699999999999999</v>
      </c>
      <c r="G4" s="16">
        <f t="shared" ref="G4:G51" si="0">H4/1.52</f>
        <v>48.831888552631568</v>
      </c>
      <c r="H4" s="17">
        <f t="shared" ref="H4:H51" si="1">L4*F4*10</f>
        <v>74.224470599999989</v>
      </c>
      <c r="I4" s="1">
        <f>C4*PRICE!C3</f>
        <v>0</v>
      </c>
      <c r="J4" s="1">
        <f>D4*PRICE!D3</f>
        <v>14.61312</v>
      </c>
      <c r="K4" s="1">
        <f>E4*PRICE!E3</f>
        <v>2.76966</v>
      </c>
      <c r="L4" s="16">
        <f t="shared" ref="L4:L51" si="2">SUM(I4:K4)</f>
        <v>17.38278</v>
      </c>
    </row>
    <row r="5" spans="1:12" x14ac:dyDescent="0.25">
      <c r="A5" s="1" t="s">
        <v>61</v>
      </c>
      <c r="C5" s="3">
        <v>0.12</v>
      </c>
      <c r="E5" s="3">
        <v>0.03</v>
      </c>
      <c r="F5" s="3">
        <v>0.4</v>
      </c>
      <c r="G5" s="16">
        <f t="shared" si="0"/>
        <v>18.140526315789476</v>
      </c>
      <c r="H5" s="17">
        <f t="shared" si="1"/>
        <v>27.573600000000003</v>
      </c>
      <c r="I5" s="1">
        <f>C5*PRICE!C4</f>
        <v>3.2807999999999997</v>
      </c>
      <c r="J5" s="1">
        <f>D5*PRICE!D4</f>
        <v>0</v>
      </c>
      <c r="K5" s="1">
        <f>E5*PRICE!E4</f>
        <v>3.6126</v>
      </c>
      <c r="L5" s="16">
        <f t="shared" si="2"/>
        <v>6.8933999999999997</v>
      </c>
    </row>
    <row r="6" spans="1:12" x14ac:dyDescent="0.25">
      <c r="A6" s="1" t="s">
        <v>62</v>
      </c>
      <c r="D6" s="3">
        <v>0.46100000000000002</v>
      </c>
      <c r="E6" s="3">
        <v>3.3000000000000002E-2</v>
      </c>
      <c r="F6" s="3">
        <v>0.65500000000000003</v>
      </c>
      <c r="G6" s="16">
        <f t="shared" si="0"/>
        <v>78.627665131578951</v>
      </c>
      <c r="H6" s="17">
        <f t="shared" si="1"/>
        <v>119.51405100000001</v>
      </c>
      <c r="I6" s="1">
        <f>C6*PRICE!C5</f>
        <v>0</v>
      </c>
      <c r="J6" s="1">
        <f>D6*PRICE!D5</f>
        <v>14.27256</v>
      </c>
      <c r="K6" s="1">
        <f>E6*PRICE!E5</f>
        <v>3.9738600000000002</v>
      </c>
      <c r="L6" s="16">
        <f t="shared" si="2"/>
        <v>18.246420000000001</v>
      </c>
    </row>
    <row r="7" spans="1:12" x14ac:dyDescent="0.25">
      <c r="A7" s="1" t="s">
        <v>63</v>
      </c>
      <c r="D7" s="3">
        <v>0.13100000000000001</v>
      </c>
      <c r="E7" s="3">
        <v>3.7999999999999999E-2</v>
      </c>
      <c r="F7" s="3">
        <v>0.5</v>
      </c>
      <c r="G7" s="16">
        <f t="shared" si="0"/>
        <v>28.393815789473688</v>
      </c>
      <c r="H7" s="17">
        <f t="shared" si="1"/>
        <v>43.158600000000007</v>
      </c>
      <c r="I7" s="1">
        <f>C7*PRICE!C6</f>
        <v>0</v>
      </c>
      <c r="J7" s="1">
        <f>D7*PRICE!D6</f>
        <v>4.0557600000000003</v>
      </c>
      <c r="K7" s="1">
        <f>E7*PRICE!E6</f>
        <v>4.5759600000000002</v>
      </c>
      <c r="L7" s="16">
        <f t="shared" si="2"/>
        <v>8.6317200000000014</v>
      </c>
    </row>
    <row r="8" spans="1:12" x14ac:dyDescent="0.25">
      <c r="A8" s="1" t="s">
        <v>64</v>
      </c>
      <c r="B8" s="1" t="s">
        <v>10</v>
      </c>
      <c r="C8" s="3">
        <v>0.28499999999999998</v>
      </c>
      <c r="D8" s="3">
        <v>0.20699999999999999</v>
      </c>
      <c r="F8" s="3">
        <v>1.0900000000000001</v>
      </c>
      <c r="G8" s="16">
        <f t="shared" si="0"/>
        <v>101.83339342105262</v>
      </c>
      <c r="H8" s="17">
        <f t="shared" si="1"/>
        <v>154.78675799999999</v>
      </c>
      <c r="I8" s="1">
        <f>C8*PRICE!C7</f>
        <v>7.7918999999999992</v>
      </c>
      <c r="J8" s="1">
        <f>D8*PRICE!D7</f>
        <v>6.4087199999999998</v>
      </c>
      <c r="K8" s="1">
        <f>E8*PRICE!E7</f>
        <v>0</v>
      </c>
      <c r="L8" s="16">
        <f t="shared" si="2"/>
        <v>14.200619999999999</v>
      </c>
    </row>
    <row r="9" spans="1:12" x14ac:dyDescent="0.25">
      <c r="B9" s="1" t="s">
        <v>9</v>
      </c>
      <c r="C9" s="3">
        <v>0.314</v>
      </c>
      <c r="F9" s="3">
        <v>2.21</v>
      </c>
      <c r="G9" s="16">
        <f t="shared" si="0"/>
        <v>124.81789210526314</v>
      </c>
      <c r="H9" s="17">
        <f t="shared" si="1"/>
        <v>189.72319599999997</v>
      </c>
      <c r="I9" s="1">
        <f>C9*PRICE!C8</f>
        <v>8.5847599999999993</v>
      </c>
      <c r="J9" s="1">
        <f>D9*PRICE!D8</f>
        <v>0</v>
      </c>
      <c r="K9" s="1">
        <f>E9*PRICE!E8</f>
        <v>0</v>
      </c>
      <c r="L9" s="16">
        <f t="shared" si="2"/>
        <v>8.5847599999999993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6AA1-0A77-499E-BDF7-3EAA1E91132D}">
  <sheetPr codeName="Φύλλο18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299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65</v>
      </c>
      <c r="C3" s="3">
        <v>0.2</v>
      </c>
      <c r="E3" s="3">
        <v>5.5E-2</v>
      </c>
      <c r="F3" s="3">
        <v>0.9</v>
      </c>
      <c r="G3" s="16">
        <f>H3/1.52</f>
        <v>71.592039473684224</v>
      </c>
      <c r="H3" s="17">
        <f>L3*F3*10</f>
        <v>108.81990000000002</v>
      </c>
      <c r="I3" s="1">
        <f>C3*PRICE!C2</f>
        <v>5.468</v>
      </c>
      <c r="J3" s="1">
        <f>D3*PRICE!D2</f>
        <v>0</v>
      </c>
      <c r="K3" s="1">
        <f>E3*PRICE!E2</f>
        <v>6.6231</v>
      </c>
      <c r="L3" s="16">
        <f>SUM(I3:K3)</f>
        <v>12.091100000000001</v>
      </c>
    </row>
    <row r="4" spans="1:12" x14ac:dyDescent="0.25">
      <c r="A4" s="1" t="s">
        <v>66</v>
      </c>
      <c r="D4" s="3">
        <v>5.2999999999999999E-2</v>
      </c>
      <c r="E4" s="3">
        <v>2.75E-2</v>
      </c>
      <c r="F4" s="3">
        <v>0.54500000000000004</v>
      </c>
      <c r="G4" s="16">
        <f t="shared" ref="G4:G51" si="0">H4/1.52</f>
        <v>17.757068092105264</v>
      </c>
      <c r="H4" s="17">
        <f t="shared" ref="H4:H51" si="1">L4*F4*10</f>
        <v>26.990743500000001</v>
      </c>
      <c r="I4" s="1">
        <f>C4*PRICE!C3</f>
        <v>0</v>
      </c>
      <c r="J4" s="1">
        <f>D4*PRICE!D3</f>
        <v>1.6408799999999999</v>
      </c>
      <c r="K4" s="1">
        <f>E4*PRICE!E3</f>
        <v>3.31155</v>
      </c>
      <c r="L4" s="16">
        <f t="shared" ref="L4:L51" si="2">SUM(I4:K4)</f>
        <v>4.9524299999999997</v>
      </c>
    </row>
    <row r="5" spans="1:12" x14ac:dyDescent="0.25">
      <c r="A5" s="1" t="s">
        <v>67</v>
      </c>
      <c r="D5" s="3">
        <v>1.25</v>
      </c>
      <c r="F5" s="3">
        <v>0.98499999999999999</v>
      </c>
      <c r="G5" s="16">
        <f t="shared" si="0"/>
        <v>250.78618421052636</v>
      </c>
      <c r="H5" s="17">
        <f t="shared" si="1"/>
        <v>381.19500000000005</v>
      </c>
      <c r="I5" s="1">
        <f>C5*PRICE!C4</f>
        <v>0</v>
      </c>
      <c r="J5" s="1">
        <f>D5*PRICE!D4</f>
        <v>38.700000000000003</v>
      </c>
      <c r="K5" s="1">
        <f>E5*PRICE!E4</f>
        <v>0</v>
      </c>
      <c r="L5" s="16">
        <f t="shared" si="2"/>
        <v>38.700000000000003</v>
      </c>
    </row>
    <row r="6" spans="1:12" x14ac:dyDescent="0.25">
      <c r="A6" s="1" t="s">
        <v>205</v>
      </c>
      <c r="D6" s="3">
        <v>2.7</v>
      </c>
      <c r="F6" s="3">
        <v>0.99</v>
      </c>
      <c r="G6" s="16">
        <f t="shared" si="0"/>
        <v>544.44789473684216</v>
      </c>
      <c r="H6" s="17">
        <f t="shared" si="1"/>
        <v>827.56080000000009</v>
      </c>
      <c r="I6" s="1">
        <f>C6*PRICE!C5</f>
        <v>0</v>
      </c>
      <c r="J6" s="1">
        <f>D6*PRICE!D5</f>
        <v>83.592000000000013</v>
      </c>
      <c r="K6" s="1">
        <f>E6*PRICE!E5</f>
        <v>0</v>
      </c>
      <c r="L6" s="16">
        <f t="shared" si="2"/>
        <v>83.592000000000013</v>
      </c>
    </row>
    <row r="7" spans="1:12" x14ac:dyDescent="0.25">
      <c r="A7" s="1" t="s">
        <v>68</v>
      </c>
      <c r="C7" s="3">
        <v>0.105</v>
      </c>
      <c r="E7" s="3">
        <v>3.5000000000000003E-2</v>
      </c>
      <c r="F7" s="3">
        <v>0.73</v>
      </c>
      <c r="G7" s="16">
        <f t="shared" si="0"/>
        <v>34.028565789473681</v>
      </c>
      <c r="H7" s="17">
        <f t="shared" si="1"/>
        <v>51.723419999999997</v>
      </c>
      <c r="I7" s="1">
        <f>C7*PRICE!C6</f>
        <v>2.8706999999999998</v>
      </c>
      <c r="J7" s="1">
        <f>D7*PRICE!D6</f>
        <v>0</v>
      </c>
      <c r="K7" s="1">
        <f>E7*PRICE!E6</f>
        <v>4.2147000000000006</v>
      </c>
      <c r="L7" s="16">
        <f t="shared" si="2"/>
        <v>7.0853999999999999</v>
      </c>
    </row>
    <row r="8" spans="1:12" x14ac:dyDescent="0.25">
      <c r="A8" s="1" t="s">
        <v>69</v>
      </c>
      <c r="C8" s="3">
        <v>6.7000000000000004E-2</v>
      </c>
      <c r="E8" s="3">
        <v>2.7E-2</v>
      </c>
      <c r="F8" s="3">
        <v>1.385</v>
      </c>
      <c r="G8" s="16">
        <f t="shared" si="0"/>
        <v>46.316586842105266</v>
      </c>
      <c r="H8" s="17">
        <f t="shared" si="1"/>
        <v>70.401212000000001</v>
      </c>
      <c r="I8" s="1">
        <f>C8*PRICE!C7</f>
        <v>1.8317800000000002</v>
      </c>
      <c r="J8" s="1">
        <f>D8*PRICE!D7</f>
        <v>0</v>
      </c>
      <c r="K8" s="1">
        <f>E8*PRICE!E7</f>
        <v>3.2513399999999999</v>
      </c>
      <c r="L8" s="16">
        <f t="shared" si="2"/>
        <v>5.0831200000000001</v>
      </c>
    </row>
    <row r="9" spans="1:12" x14ac:dyDescent="0.25">
      <c r="A9" s="1" t="s">
        <v>70</v>
      </c>
      <c r="C9" s="3">
        <v>3.3000000000000002E-2</v>
      </c>
      <c r="D9" s="3">
        <v>0.46400000000000002</v>
      </c>
      <c r="E9" s="3">
        <v>2.3E-2</v>
      </c>
      <c r="F9" s="3">
        <v>1.94</v>
      </c>
      <c r="G9" s="16">
        <f t="shared" si="0"/>
        <v>230.21316315789471</v>
      </c>
      <c r="H9" s="17">
        <f t="shared" si="1"/>
        <v>349.92400799999996</v>
      </c>
      <c r="I9" s="1">
        <f>C9*PRICE!C8</f>
        <v>0.90222000000000002</v>
      </c>
      <c r="J9" s="1">
        <f>D9*PRICE!D8</f>
        <v>14.365440000000001</v>
      </c>
      <c r="K9" s="1">
        <f>E9*PRICE!E8</f>
        <v>2.76966</v>
      </c>
      <c r="L9" s="16">
        <f t="shared" si="2"/>
        <v>18.037320000000001</v>
      </c>
    </row>
    <row r="10" spans="1:12" x14ac:dyDescent="0.25">
      <c r="A10" s="1" t="s">
        <v>212</v>
      </c>
      <c r="B10" s="1" t="s">
        <v>71</v>
      </c>
      <c r="C10" s="3">
        <v>2.7E-2</v>
      </c>
      <c r="D10" s="3">
        <v>0.45</v>
      </c>
      <c r="E10" s="3">
        <v>3.4000000000000002E-2</v>
      </c>
      <c r="F10" s="3">
        <v>0.6</v>
      </c>
      <c r="G10" s="16">
        <f t="shared" si="0"/>
        <v>74.07023684210526</v>
      </c>
      <c r="H10" s="17">
        <f t="shared" si="1"/>
        <v>112.58676</v>
      </c>
      <c r="I10" s="1">
        <f>C10*PRICE!C9</f>
        <v>0.73817999999999995</v>
      </c>
      <c r="J10" s="1">
        <f>D10*PRICE!D9</f>
        <v>13.932</v>
      </c>
      <c r="K10" s="1">
        <f>E10*PRICE!E9</f>
        <v>4.0942800000000004</v>
      </c>
      <c r="L10" s="16">
        <f t="shared" si="2"/>
        <v>18.76446</v>
      </c>
    </row>
    <row r="11" spans="1:12" x14ac:dyDescent="0.25">
      <c r="B11" s="1" t="s">
        <v>72</v>
      </c>
      <c r="C11" s="3">
        <v>3.6999999999999998E-2</v>
      </c>
      <c r="D11" s="3">
        <v>0.60399999999999998</v>
      </c>
      <c r="E11" s="3">
        <v>2.1000000000000001E-2</v>
      </c>
      <c r="F11" s="3">
        <v>1.1299999999999999</v>
      </c>
      <c r="G11" s="16">
        <f t="shared" si="0"/>
        <v>165.33862631578941</v>
      </c>
      <c r="H11" s="17">
        <f t="shared" si="1"/>
        <v>251.31471199999993</v>
      </c>
      <c r="I11" s="1">
        <f>C11*PRICE!C10</f>
        <v>1.0115799999999999</v>
      </c>
      <c r="J11" s="1">
        <f>D11*PRICE!D10</f>
        <v>18.699839999999998</v>
      </c>
      <c r="K11" s="1">
        <f>E11*PRICE!E10</f>
        <v>2.5288200000000001</v>
      </c>
      <c r="L11" s="16">
        <f t="shared" si="2"/>
        <v>22.240239999999996</v>
      </c>
    </row>
    <row r="12" spans="1:12" x14ac:dyDescent="0.25">
      <c r="A12" s="1" t="s">
        <v>73</v>
      </c>
      <c r="C12" s="3">
        <v>9.7000000000000003E-2</v>
      </c>
      <c r="D12" s="3">
        <v>0.13</v>
      </c>
      <c r="E12" s="3">
        <v>4.3999999999999997E-2</v>
      </c>
      <c r="F12" s="3">
        <v>0.94499999999999995</v>
      </c>
      <c r="G12" s="16">
        <f t="shared" si="0"/>
        <v>74.4514519736842</v>
      </c>
      <c r="H12" s="17">
        <f t="shared" si="1"/>
        <v>113.16620699999999</v>
      </c>
      <c r="I12" s="1">
        <f>C12*PRICE!C11</f>
        <v>2.65198</v>
      </c>
      <c r="J12" s="1">
        <f>D12*PRICE!D11</f>
        <v>4.0247999999999999</v>
      </c>
      <c r="K12" s="1">
        <f>E12*PRICE!E11</f>
        <v>5.2984799999999996</v>
      </c>
      <c r="L12" s="16">
        <f t="shared" si="2"/>
        <v>11.975259999999999</v>
      </c>
    </row>
    <row r="13" spans="1:12" x14ac:dyDescent="0.25">
      <c r="A13" s="1" t="s">
        <v>74</v>
      </c>
      <c r="D13" s="3">
        <v>1.23</v>
      </c>
      <c r="F13" s="3">
        <v>0.4</v>
      </c>
      <c r="G13" s="16">
        <f t="shared" si="0"/>
        <v>100.21263157894738</v>
      </c>
      <c r="H13" s="17">
        <f t="shared" si="1"/>
        <v>152.32320000000001</v>
      </c>
      <c r="I13" s="1">
        <f>C13*PRICE!C12</f>
        <v>0</v>
      </c>
      <c r="J13" s="1">
        <f>D13*PRICE!D12</f>
        <v>38.080800000000004</v>
      </c>
      <c r="K13" s="1">
        <f>E13*PRICE!E12</f>
        <v>0</v>
      </c>
      <c r="L13" s="16">
        <f t="shared" si="2"/>
        <v>38.080800000000004</v>
      </c>
    </row>
    <row r="14" spans="1:12" x14ac:dyDescent="0.25">
      <c r="C14" s="3">
        <v>0.28699999999999998</v>
      </c>
      <c r="E14" s="3">
        <v>2.8000000000000001E-2</v>
      </c>
      <c r="F14" s="3">
        <v>0.625</v>
      </c>
      <c r="G14" s="16">
        <f t="shared" si="0"/>
        <v>46.128042763157886</v>
      </c>
      <c r="H14" s="17">
        <f t="shared" si="1"/>
        <v>70.11462499999999</v>
      </c>
      <c r="I14" s="1">
        <f>C14*PRICE!C13</f>
        <v>7.8465799999999994</v>
      </c>
      <c r="J14" s="1">
        <f>D14*PRICE!D13</f>
        <v>0</v>
      </c>
      <c r="K14" s="1">
        <f>E14*PRICE!E13</f>
        <v>3.3717600000000001</v>
      </c>
      <c r="L14" s="16">
        <f t="shared" si="2"/>
        <v>11.21834</v>
      </c>
    </row>
    <row r="15" spans="1:12" x14ac:dyDescent="0.25">
      <c r="A15" s="1" t="s">
        <v>75</v>
      </c>
      <c r="C15" s="3">
        <v>0.34300000000000003</v>
      </c>
      <c r="E15" s="3">
        <v>1.7000000000000001E-2</v>
      </c>
      <c r="F15" s="3">
        <v>0.88</v>
      </c>
      <c r="G15" s="16">
        <f t="shared" si="0"/>
        <v>66.143347368421061</v>
      </c>
      <c r="H15" s="17">
        <f t="shared" si="1"/>
        <v>100.53788800000001</v>
      </c>
      <c r="I15" s="1">
        <f>C15*PRICE!C14</f>
        <v>9.3776200000000003</v>
      </c>
      <c r="J15" s="1">
        <f>D15*PRICE!D14</f>
        <v>0</v>
      </c>
      <c r="K15" s="1">
        <f>E15*PRICE!E14</f>
        <v>2.0471400000000002</v>
      </c>
      <c r="L15" s="16">
        <f t="shared" si="2"/>
        <v>11.424760000000001</v>
      </c>
    </row>
    <row r="16" spans="1:12" x14ac:dyDescent="0.25">
      <c r="A16" s="1" t="s">
        <v>76</v>
      </c>
      <c r="D16" s="3">
        <v>0.54200000000000004</v>
      </c>
      <c r="E16" s="3">
        <v>4.3999999999999997E-2</v>
      </c>
      <c r="F16" s="3">
        <v>0.82499999999999996</v>
      </c>
      <c r="G16" s="16">
        <f t="shared" si="0"/>
        <v>119.83559210526316</v>
      </c>
      <c r="H16" s="17">
        <f t="shared" si="1"/>
        <v>182.15010000000001</v>
      </c>
      <c r="I16" s="1">
        <f>C16*PRICE!C15</f>
        <v>0</v>
      </c>
      <c r="J16" s="1">
        <f>D16*PRICE!D15</f>
        <v>16.780320000000003</v>
      </c>
      <c r="K16" s="1">
        <f>E16*PRICE!E15</f>
        <v>5.2984799999999996</v>
      </c>
      <c r="L16" s="16">
        <f t="shared" si="2"/>
        <v>22.078800000000001</v>
      </c>
    </row>
    <row r="17" spans="1:12" x14ac:dyDescent="0.25">
      <c r="A17" s="1">
        <v>12600806</v>
      </c>
      <c r="D17" s="3">
        <v>0.13</v>
      </c>
      <c r="E17" s="3">
        <v>1.7000000000000001E-2</v>
      </c>
      <c r="F17" s="3">
        <v>0.96</v>
      </c>
      <c r="G17" s="16">
        <f t="shared" si="0"/>
        <v>38.349094736842098</v>
      </c>
      <c r="H17" s="17">
        <f t="shared" si="1"/>
        <v>58.290623999999994</v>
      </c>
      <c r="I17" s="1">
        <f>C17*PRICE!C16</f>
        <v>0</v>
      </c>
      <c r="J17" s="1">
        <f>D17*PRICE!D16</f>
        <v>4.0247999999999999</v>
      </c>
      <c r="K17" s="1">
        <f>E17*PRICE!E16</f>
        <v>2.0471400000000002</v>
      </c>
      <c r="L17" s="16">
        <f t="shared" si="2"/>
        <v>6.0719399999999997</v>
      </c>
    </row>
    <row r="18" spans="1:12" x14ac:dyDescent="0.25">
      <c r="A18" s="1">
        <v>25100507</v>
      </c>
      <c r="C18" s="3">
        <v>0.439</v>
      </c>
      <c r="E18" s="3">
        <v>8.4000000000000005E-2</v>
      </c>
      <c r="F18" s="3">
        <v>0.81</v>
      </c>
      <c r="G18" s="16">
        <f t="shared" si="0"/>
        <v>117.86320657894737</v>
      </c>
      <c r="H18" s="17">
        <f t="shared" si="1"/>
        <v>179.152074</v>
      </c>
      <c r="I18" s="1">
        <f>C18*PRICE!C17</f>
        <v>12.00226</v>
      </c>
      <c r="J18" s="1">
        <f>D18*PRICE!D17</f>
        <v>0</v>
      </c>
      <c r="K18" s="1">
        <f>E18*PRICE!E17</f>
        <v>10.11528</v>
      </c>
      <c r="L18" s="16">
        <f t="shared" si="2"/>
        <v>22.117539999999998</v>
      </c>
    </row>
    <row r="19" spans="1:12" x14ac:dyDescent="0.25">
      <c r="A19" s="1" t="s">
        <v>206</v>
      </c>
      <c r="C19" s="3">
        <v>0.10199999999999999</v>
      </c>
      <c r="D19" s="3">
        <v>0.27300000000000002</v>
      </c>
      <c r="E19" s="3">
        <v>9.4999999999999998E-3</v>
      </c>
      <c r="F19" s="3">
        <v>1.095</v>
      </c>
      <c r="G19" s="16">
        <f t="shared" si="0"/>
        <v>89.219087171052635</v>
      </c>
      <c r="H19" s="17">
        <f t="shared" si="1"/>
        <v>135.6130125</v>
      </c>
      <c r="I19" s="1">
        <f>C19*PRICE!C18</f>
        <v>2.7886799999999998</v>
      </c>
      <c r="J19" s="1">
        <f>D19*PRICE!D18</f>
        <v>8.4520800000000005</v>
      </c>
      <c r="K19" s="1">
        <f>E19*PRICE!E18</f>
        <v>1.1439900000000001</v>
      </c>
      <c r="L19" s="16">
        <f t="shared" si="2"/>
        <v>12.38475</v>
      </c>
    </row>
    <row r="20" spans="1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1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1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1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1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1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1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1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1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1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1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1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1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BC3B-FCCB-4C58-899F-EF7F04E355C0}">
  <sheetPr codeName="Φύλλο19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57031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300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>
        <v>1336449080</v>
      </c>
      <c r="B3" s="1" t="s">
        <v>105</v>
      </c>
      <c r="D3" s="3">
        <v>0.42199999999999999</v>
      </c>
      <c r="E3" s="3">
        <v>0.01</v>
      </c>
      <c r="F3" s="3">
        <v>2000</v>
      </c>
      <c r="G3" s="16">
        <f>H3/1.52</f>
        <v>187754.21052631582</v>
      </c>
      <c r="H3" s="17">
        <f>L3*F3*10</f>
        <v>285386.40000000002</v>
      </c>
      <c r="I3" s="1">
        <f>C3*PRICE!C2</f>
        <v>0</v>
      </c>
      <c r="J3" s="1">
        <f>D3*PRICE!D2</f>
        <v>13.06512</v>
      </c>
      <c r="K3" s="1">
        <f>E3*PRICE!E2</f>
        <v>1.2041999999999999</v>
      </c>
      <c r="L3" s="16">
        <f>SUM(I3:K3)</f>
        <v>14.26932</v>
      </c>
    </row>
    <row r="4" spans="1:12" x14ac:dyDescent="0.25">
      <c r="A4" s="1" t="s">
        <v>77</v>
      </c>
      <c r="D4" s="3">
        <v>0.44</v>
      </c>
      <c r="E4" s="3">
        <v>6.5000000000000002E-2</v>
      </c>
      <c r="F4" s="3">
        <v>0.76500000000000001</v>
      </c>
      <c r="G4" s="16">
        <f t="shared" ref="G4:G51" si="0">H4/1.52</f>
        <v>107.9540822368421</v>
      </c>
      <c r="H4" s="17">
        <f t="shared" ref="H4:H51" si="1">L4*F4*10</f>
        <v>164.090205</v>
      </c>
      <c r="I4" s="1">
        <f>C4*PRICE!C3</f>
        <v>0</v>
      </c>
      <c r="J4" s="1">
        <f>D4*PRICE!D3</f>
        <v>13.622400000000001</v>
      </c>
      <c r="K4" s="1">
        <f>E4*PRICE!E3</f>
        <v>7.8273000000000001</v>
      </c>
      <c r="L4" s="16">
        <f t="shared" ref="L4:L51" si="2">SUM(I4:K4)</f>
        <v>21.4497</v>
      </c>
    </row>
    <row r="5" spans="1:12" x14ac:dyDescent="0.25">
      <c r="A5" s="1" t="s">
        <v>78</v>
      </c>
      <c r="B5" s="1" t="s">
        <v>79</v>
      </c>
      <c r="D5" s="3">
        <v>0.20799999999999999</v>
      </c>
      <c r="E5" s="3">
        <v>3.4000000000000002E-2</v>
      </c>
      <c r="F5" s="3">
        <v>0.87</v>
      </c>
      <c r="G5" s="16">
        <f t="shared" si="0"/>
        <v>60.293060526315791</v>
      </c>
      <c r="H5" s="17">
        <f t="shared" si="1"/>
        <v>91.645452000000006</v>
      </c>
      <c r="I5" s="1">
        <f>C5*PRICE!C4</f>
        <v>0</v>
      </c>
      <c r="J5" s="1">
        <f>D5*PRICE!D4</f>
        <v>6.4396800000000001</v>
      </c>
      <c r="K5" s="1">
        <f>E5*PRICE!E4</f>
        <v>4.0942800000000004</v>
      </c>
      <c r="L5" s="16">
        <f t="shared" si="2"/>
        <v>10.53396</v>
      </c>
    </row>
    <row r="6" spans="1:12" x14ac:dyDescent="0.25">
      <c r="A6" s="1" t="s">
        <v>78</v>
      </c>
      <c r="D6" s="3">
        <v>0.41099999999999998</v>
      </c>
      <c r="E6" s="3">
        <v>9.0999999999999998E-2</v>
      </c>
      <c r="F6" s="3">
        <v>0.755</v>
      </c>
      <c r="G6" s="16">
        <f t="shared" si="0"/>
        <v>117.63486118421051</v>
      </c>
      <c r="H6" s="17">
        <f t="shared" si="1"/>
        <v>178.80498899999998</v>
      </c>
      <c r="I6" s="1">
        <f>C6*PRICE!C5</f>
        <v>0</v>
      </c>
      <c r="J6" s="1">
        <f>D6*PRICE!D5</f>
        <v>12.72456</v>
      </c>
      <c r="K6" s="1">
        <f>E6*PRICE!E5</f>
        <v>10.958220000000001</v>
      </c>
      <c r="L6" s="16">
        <f t="shared" si="2"/>
        <v>23.682780000000001</v>
      </c>
    </row>
    <row r="7" spans="1:12" x14ac:dyDescent="0.25">
      <c r="A7" s="1" t="s">
        <v>12</v>
      </c>
      <c r="C7" s="3">
        <v>0.11600000000000001</v>
      </c>
      <c r="E7" s="3">
        <v>4.2999999999999997E-2</v>
      </c>
      <c r="F7" s="3">
        <v>0.96499999999999997</v>
      </c>
      <c r="G7" s="16">
        <f t="shared" si="0"/>
        <v>53.008338815789457</v>
      </c>
      <c r="H7" s="17">
        <f t="shared" si="1"/>
        <v>80.572674999999975</v>
      </c>
      <c r="I7" s="1">
        <f>C7*PRICE!C6</f>
        <v>3.17144</v>
      </c>
      <c r="J7" s="1">
        <f>D7*PRICE!D6</f>
        <v>0</v>
      </c>
      <c r="K7" s="1">
        <f>E7*PRICE!E6</f>
        <v>5.1780599999999994</v>
      </c>
      <c r="L7" s="16">
        <f t="shared" si="2"/>
        <v>8.349499999999999</v>
      </c>
    </row>
    <row r="8" spans="1:12" x14ac:dyDescent="0.25">
      <c r="A8" s="1" t="s">
        <v>211</v>
      </c>
      <c r="D8" s="3">
        <v>0.44</v>
      </c>
      <c r="E8" s="3">
        <v>5.2999999999999999E-2</v>
      </c>
      <c r="F8" s="3">
        <v>1.49</v>
      </c>
      <c r="G8" s="16">
        <f t="shared" si="0"/>
        <v>196.09831184210526</v>
      </c>
      <c r="H8" s="17">
        <f t="shared" si="1"/>
        <v>298.069434</v>
      </c>
      <c r="I8" s="1">
        <f>C8*PRICE!C7</f>
        <v>0</v>
      </c>
      <c r="J8" s="1">
        <f>D8*PRICE!D7</f>
        <v>13.622400000000001</v>
      </c>
      <c r="K8" s="1">
        <f>E8*PRICE!E7</f>
        <v>6.3822599999999996</v>
      </c>
      <c r="L8" s="16">
        <f t="shared" si="2"/>
        <v>20.004660000000001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2F056-A3D1-408B-B033-130EFFEE50DF}">
  <sheetPr codeName="Φύλλο21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16384" width="9.140625" style="1"/>
  </cols>
  <sheetData>
    <row r="1" spans="1:12" x14ac:dyDescent="0.25">
      <c r="A1" s="49" t="s">
        <v>302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83</v>
      </c>
      <c r="B3" s="1" t="s">
        <v>10</v>
      </c>
      <c r="C3" s="3">
        <v>0.36699999999999999</v>
      </c>
      <c r="D3" s="3">
        <v>0.115</v>
      </c>
      <c r="F3" s="3">
        <v>0.75</v>
      </c>
      <c r="G3" s="16">
        <f>H3/1.52</f>
        <v>67.076546052631585</v>
      </c>
      <c r="H3" s="17">
        <f>L3*F3*10</f>
        <v>101.95635000000001</v>
      </c>
      <c r="I3" s="1">
        <f>C3*PRICE!C2</f>
        <v>10.03378</v>
      </c>
      <c r="J3" s="1">
        <f>D3*PRICE!D2</f>
        <v>3.5604000000000005</v>
      </c>
      <c r="K3" s="1">
        <f>E3*PRICE!E2</f>
        <v>0</v>
      </c>
      <c r="L3" s="16">
        <f>SUM(I3:K3)</f>
        <v>13.594180000000001</v>
      </c>
    </row>
    <row r="4" spans="1:12" x14ac:dyDescent="0.25">
      <c r="A4" s="1">
        <v>82413592</v>
      </c>
      <c r="B4" s="1" t="s">
        <v>9</v>
      </c>
      <c r="C4" s="3">
        <v>0.115</v>
      </c>
      <c r="F4" s="3">
        <v>2.1800000000000002</v>
      </c>
      <c r="G4" s="16">
        <f t="shared" ref="G4:G51" si="0">H4/1.52</f>
        <v>45.093013157894745</v>
      </c>
      <c r="H4" s="17">
        <f t="shared" ref="H4:H51" si="1">L4*F4*10</f>
        <v>68.541380000000018</v>
      </c>
      <c r="I4" s="1">
        <f>C4*PRICE!C3</f>
        <v>3.1441000000000003</v>
      </c>
      <c r="J4" s="1">
        <f>D4*PRICE!D3</f>
        <v>0</v>
      </c>
      <c r="K4" s="1">
        <f>E4*PRICE!E3</f>
        <v>0</v>
      </c>
      <c r="L4" s="16">
        <f t="shared" ref="L4:L51" si="2">SUM(I4:K4)</f>
        <v>3.1441000000000003</v>
      </c>
    </row>
    <row r="5" spans="1:12" x14ac:dyDescent="0.25">
      <c r="G5" s="16">
        <f t="shared" si="0"/>
        <v>0</v>
      </c>
      <c r="H5" s="17">
        <f t="shared" si="1"/>
        <v>0</v>
      </c>
      <c r="I5" s="1">
        <f>C5*PRICE!C4</f>
        <v>0</v>
      </c>
      <c r="J5" s="1">
        <f>D5*PRICE!D4</f>
        <v>0</v>
      </c>
      <c r="K5" s="1">
        <f>E5*PRICE!E4</f>
        <v>0</v>
      </c>
      <c r="L5" s="16">
        <f t="shared" si="2"/>
        <v>0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AA7C2-9D5D-4896-9B32-964442454BCB}">
  <sheetPr codeName="Φύλλο20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16384" width="9.140625" style="1"/>
  </cols>
  <sheetData>
    <row r="1" spans="1:12" x14ac:dyDescent="0.25">
      <c r="A1" s="49" t="s">
        <v>301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80</v>
      </c>
      <c r="B3" s="1" t="s">
        <v>81</v>
      </c>
      <c r="C3" s="3">
        <v>0.09</v>
      </c>
      <c r="E3" s="3">
        <v>2.3E-2</v>
      </c>
      <c r="G3" s="16">
        <f>H3/1.52</f>
        <v>0</v>
      </c>
      <c r="H3" s="17">
        <f>L3*F3*10</f>
        <v>0</v>
      </c>
      <c r="I3" s="1">
        <f>C3*PRICE!C2</f>
        <v>2.4605999999999999</v>
      </c>
      <c r="J3" s="1">
        <f>D3*PRICE!D2</f>
        <v>0</v>
      </c>
      <c r="K3" s="1">
        <f>E3*PRICE!E2</f>
        <v>2.76966</v>
      </c>
      <c r="L3" s="16">
        <f>SUM(I3:K3)</f>
        <v>5.2302599999999995</v>
      </c>
    </row>
    <row r="4" spans="1:12" x14ac:dyDescent="0.25">
      <c r="A4" s="12" t="s">
        <v>207</v>
      </c>
      <c r="B4" s="1" t="s">
        <v>208</v>
      </c>
      <c r="C4" s="3">
        <v>0.49099999999999999</v>
      </c>
      <c r="E4" s="3">
        <v>5.6000000000000001E-2</v>
      </c>
      <c r="F4" s="3">
        <v>0.23</v>
      </c>
      <c r="G4" s="16">
        <f t="shared" ref="G4:G51" si="0">H4/1.52</f>
        <v>30.516551315789471</v>
      </c>
      <c r="H4" s="17">
        <f t="shared" ref="H4:H51" si="1">L4*F4*10</f>
        <v>46.385157999999997</v>
      </c>
      <c r="I4" s="1">
        <f>C4*PRICE!C3</f>
        <v>13.42394</v>
      </c>
      <c r="J4" s="1">
        <f>D4*PRICE!D3</f>
        <v>0</v>
      </c>
      <c r="K4" s="1">
        <f>E4*PRICE!E3</f>
        <v>6.7435200000000002</v>
      </c>
      <c r="L4" s="16">
        <f t="shared" ref="L4:L51" si="2">SUM(I4:K4)</f>
        <v>20.167459999999998</v>
      </c>
    </row>
    <row r="5" spans="1:12" x14ac:dyDescent="0.25">
      <c r="A5" s="12" t="s">
        <v>209</v>
      </c>
      <c r="B5" s="1" t="s">
        <v>210</v>
      </c>
      <c r="C5" s="3">
        <v>0.06</v>
      </c>
      <c r="E5" s="3">
        <v>2.9000000000000001E-2</v>
      </c>
      <c r="F5" s="3">
        <v>0.98</v>
      </c>
      <c r="G5" s="16">
        <f t="shared" si="0"/>
        <v>33.091634210526315</v>
      </c>
      <c r="H5" s="17">
        <f t="shared" si="1"/>
        <v>50.299284</v>
      </c>
      <c r="I5" s="1">
        <f>C5*PRICE!C4</f>
        <v>1.6403999999999999</v>
      </c>
      <c r="J5" s="1">
        <f>D5*PRICE!D4</f>
        <v>0</v>
      </c>
      <c r="K5" s="1">
        <f>E5*PRICE!E4</f>
        <v>3.4921800000000003</v>
      </c>
      <c r="L5" s="16">
        <f t="shared" si="2"/>
        <v>5.1325799999999999</v>
      </c>
    </row>
    <row r="6" spans="1:12" x14ac:dyDescent="0.25">
      <c r="A6" s="1" t="s">
        <v>82</v>
      </c>
      <c r="D6" s="3">
        <v>0.78600000000000003</v>
      </c>
      <c r="E6" s="3">
        <v>2.1499999999999998E-2</v>
      </c>
      <c r="F6" s="3">
        <v>1.2</v>
      </c>
      <c r="G6" s="16">
        <f t="shared" si="0"/>
        <v>212.55465789473686</v>
      </c>
      <c r="H6" s="17">
        <f t="shared" si="1"/>
        <v>323.08308000000005</v>
      </c>
      <c r="I6" s="1">
        <f>C6*PRICE!C5</f>
        <v>0</v>
      </c>
      <c r="J6" s="1">
        <f>D6*PRICE!D5</f>
        <v>24.334560000000003</v>
      </c>
      <c r="K6" s="1">
        <f>E6*PRICE!E5</f>
        <v>2.5890299999999997</v>
      </c>
      <c r="L6" s="16">
        <f t="shared" si="2"/>
        <v>26.923590000000004</v>
      </c>
    </row>
    <row r="7" spans="1:12" x14ac:dyDescent="0.25">
      <c r="A7" s="1" t="s">
        <v>84</v>
      </c>
      <c r="D7" s="3">
        <v>0.182</v>
      </c>
      <c r="E7" s="3">
        <v>3.1E-2</v>
      </c>
      <c r="F7" s="3">
        <v>0.877</v>
      </c>
      <c r="G7" s="16">
        <f t="shared" si="0"/>
        <v>54.049394605263153</v>
      </c>
      <c r="H7" s="17">
        <f t="shared" si="1"/>
        <v>82.155079799999996</v>
      </c>
      <c r="I7" s="1">
        <f>C7*PRICE!C6</f>
        <v>0</v>
      </c>
      <c r="J7" s="1">
        <f>D7*PRICE!D6</f>
        <v>5.6347199999999997</v>
      </c>
      <c r="K7" s="1">
        <f>E7*PRICE!E6</f>
        <v>3.7330200000000002</v>
      </c>
      <c r="L7" s="16">
        <f t="shared" si="2"/>
        <v>9.3677399999999995</v>
      </c>
    </row>
    <row r="8" spans="1:12" x14ac:dyDescent="0.25">
      <c r="A8" s="1" t="s">
        <v>85</v>
      </c>
      <c r="B8" s="1" t="s">
        <v>10</v>
      </c>
      <c r="C8" s="3">
        <v>0.40500000000000003</v>
      </c>
      <c r="D8" s="3">
        <v>0.1</v>
      </c>
      <c r="E8" s="3">
        <v>3.2000000000000001E-2</v>
      </c>
      <c r="F8" s="3">
        <v>1.345</v>
      </c>
      <c r="G8" s="16">
        <f t="shared" si="0"/>
        <v>159.47222565789474</v>
      </c>
      <c r="H8" s="17">
        <f t="shared" si="1"/>
        <v>242.397783</v>
      </c>
      <c r="I8" s="1">
        <f>C8*PRICE!C7</f>
        <v>11.072700000000001</v>
      </c>
      <c r="J8" s="1">
        <f>D8*PRICE!D7</f>
        <v>3.0960000000000001</v>
      </c>
      <c r="K8" s="1">
        <f>E8*PRICE!E7</f>
        <v>3.85344</v>
      </c>
      <c r="L8" s="16">
        <f t="shared" si="2"/>
        <v>18.02214</v>
      </c>
    </row>
    <row r="9" spans="1:12" x14ac:dyDescent="0.25">
      <c r="B9" s="1" t="s">
        <v>9</v>
      </c>
      <c r="C9" s="3" t="s">
        <v>86</v>
      </c>
      <c r="D9" s="3" t="s">
        <v>86</v>
      </c>
      <c r="E9" s="3" t="s">
        <v>86</v>
      </c>
      <c r="F9" s="3" t="s">
        <v>86</v>
      </c>
      <c r="G9" s="16" t="e">
        <f t="shared" si="0"/>
        <v>#VALUE!</v>
      </c>
      <c r="H9" s="17" t="e">
        <f t="shared" si="1"/>
        <v>#VALUE!</v>
      </c>
      <c r="I9" s="1" t="e">
        <f>C9*PRICE!C8</f>
        <v>#VALUE!</v>
      </c>
      <c r="J9" s="1" t="e">
        <f>D9*PRICE!D8</f>
        <v>#VALUE!</v>
      </c>
      <c r="K9" s="1" t="e">
        <f>E9*PRICE!E8</f>
        <v>#VALUE!</v>
      </c>
      <c r="L9" s="16" t="e">
        <f t="shared" si="2"/>
        <v>#VALUE!</v>
      </c>
    </row>
    <row r="10" spans="1:12" x14ac:dyDescent="0.25">
      <c r="A10" s="1" t="s">
        <v>87</v>
      </c>
      <c r="B10" s="1" t="s">
        <v>88</v>
      </c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B11" s="1" t="s">
        <v>89</v>
      </c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21CA-1F0A-4CB5-8106-F8CADB133E6F}">
  <sheetPr codeName="Φύλλο25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306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115</v>
      </c>
      <c r="D3" s="3">
        <v>0.1</v>
      </c>
      <c r="F3" s="3">
        <v>0.88</v>
      </c>
      <c r="G3" s="16">
        <f>H3/1.52</f>
        <v>17.92421052631579</v>
      </c>
      <c r="H3" s="17">
        <f>L3*F3*10</f>
        <v>27.244800000000001</v>
      </c>
      <c r="I3" s="1">
        <f>C3*PRICE!C2</f>
        <v>0</v>
      </c>
      <c r="J3" s="1">
        <f>D3*PRICE!D2</f>
        <v>3.0960000000000001</v>
      </c>
      <c r="K3" s="1">
        <f>E3*PRICE!E2</f>
        <v>0</v>
      </c>
      <c r="L3" s="16">
        <f>SUM(I3:K3)</f>
        <v>3.0960000000000001</v>
      </c>
    </row>
    <row r="4" spans="1:12" x14ac:dyDescent="0.25">
      <c r="G4" s="16">
        <f t="shared" ref="G4:G51" si="0">H4/1.52</f>
        <v>0</v>
      </c>
      <c r="H4" s="17">
        <f t="shared" ref="H4:H51" si="1">L4*F4*10</f>
        <v>0</v>
      </c>
      <c r="I4" s="1">
        <f>C4*PRICE!C3</f>
        <v>0</v>
      </c>
      <c r="J4" s="1">
        <f>D4*PRICE!D3</f>
        <v>0</v>
      </c>
      <c r="K4" s="1">
        <f>E4*PRICE!E3</f>
        <v>0</v>
      </c>
      <c r="L4" s="16">
        <f t="shared" ref="L4:L51" si="2">SUM(I4:K4)</f>
        <v>0</v>
      </c>
    </row>
    <row r="5" spans="1:12" x14ac:dyDescent="0.25">
      <c r="G5" s="16">
        <f t="shared" si="0"/>
        <v>0</v>
      </c>
      <c r="H5" s="17">
        <f t="shared" si="1"/>
        <v>0</v>
      </c>
      <c r="I5" s="1">
        <f>C5*PRICE!C4</f>
        <v>0</v>
      </c>
      <c r="J5" s="1">
        <f>D5*PRICE!D4</f>
        <v>0</v>
      </c>
      <c r="K5" s="1">
        <f>E5*PRICE!E4</f>
        <v>0</v>
      </c>
      <c r="L5" s="16">
        <f t="shared" si="2"/>
        <v>0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F9F7-E4F5-431F-A774-E30C867FFAB7}">
  <sheetPr codeName="Φύλλο23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22.7109375" style="1" customWidth="1"/>
    <col min="3" max="5" width="9.140625" style="3"/>
    <col min="6" max="6" width="8.28515625" style="3" bestFit="1" customWidth="1"/>
    <col min="7" max="16384" width="9.140625" style="1"/>
  </cols>
  <sheetData>
    <row r="1" spans="1:12" x14ac:dyDescent="0.25">
      <c r="A1" s="49" t="s">
        <v>304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106</v>
      </c>
      <c r="D3" s="3">
        <v>0.42199999999999999</v>
      </c>
      <c r="E3" s="3">
        <v>6.6000000000000003E-2</v>
      </c>
      <c r="F3" s="3">
        <v>0.63500000000000001</v>
      </c>
      <c r="G3" s="16">
        <f>H3/1.52</f>
        <v>87.783903947368415</v>
      </c>
      <c r="H3" s="17">
        <f>L3*F3*10</f>
        <v>133.431534</v>
      </c>
      <c r="I3" s="1">
        <f>C3*PRICE!C2</f>
        <v>0</v>
      </c>
      <c r="J3" s="1">
        <f>D3*PRICE!D2</f>
        <v>13.06512</v>
      </c>
      <c r="K3" s="1">
        <f>E3*PRICE!E2</f>
        <v>7.9477200000000003</v>
      </c>
      <c r="L3" s="16">
        <f>SUM(I3:K3)</f>
        <v>21.012840000000001</v>
      </c>
    </row>
    <row r="4" spans="1:12" x14ac:dyDescent="0.25">
      <c r="A4" s="1" t="s">
        <v>107</v>
      </c>
      <c r="D4" s="3">
        <v>0.32700000000000001</v>
      </c>
      <c r="E4" s="3">
        <v>8.4000000000000005E-2</v>
      </c>
      <c r="F4" s="3">
        <v>0.54</v>
      </c>
      <c r="G4" s="16">
        <f t="shared" ref="G4:G51" si="0">H4/1.52</f>
        <v>71.902421052631581</v>
      </c>
      <c r="H4" s="17">
        <f t="shared" ref="H4:H51" si="1">L4*F4*10</f>
        <v>109.29168000000001</v>
      </c>
      <c r="I4" s="1">
        <f>C4*PRICE!C3</f>
        <v>0</v>
      </c>
      <c r="J4" s="1">
        <f>D4*PRICE!D3</f>
        <v>10.12392</v>
      </c>
      <c r="K4" s="1">
        <f>E4*PRICE!E3</f>
        <v>10.11528</v>
      </c>
      <c r="L4" s="16">
        <f t="shared" ref="L4:L51" si="2">SUM(I4:K4)</f>
        <v>20.2392</v>
      </c>
    </row>
    <row r="5" spans="1:12" x14ac:dyDescent="0.25">
      <c r="A5" s="1" t="s">
        <v>108</v>
      </c>
      <c r="B5" s="1" t="s">
        <v>109</v>
      </c>
      <c r="D5" s="3">
        <v>0.25800000000000001</v>
      </c>
      <c r="F5" s="3">
        <v>0.62</v>
      </c>
      <c r="G5" s="16">
        <f t="shared" si="0"/>
        <v>32.581326315789468</v>
      </c>
      <c r="H5" s="17">
        <f t="shared" si="1"/>
        <v>49.523615999999997</v>
      </c>
      <c r="I5" s="1">
        <f>C5*PRICE!C4</f>
        <v>0</v>
      </c>
      <c r="J5" s="1">
        <f>D5*PRICE!D4</f>
        <v>7.9876800000000001</v>
      </c>
      <c r="K5" s="1">
        <f>E5*PRICE!E4</f>
        <v>0</v>
      </c>
      <c r="L5" s="16">
        <f t="shared" si="2"/>
        <v>7.9876800000000001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920E-BE05-44DA-BFA9-4C3950DB822C}">
  <sheetPr codeName="Φύλλο24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16384" width="9.140625" style="1"/>
  </cols>
  <sheetData>
    <row r="1" spans="1:12" x14ac:dyDescent="0.25">
      <c r="A1" s="49" t="s">
        <v>305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110</v>
      </c>
      <c r="C3" s="3">
        <v>2.1499999999999998E-2</v>
      </c>
      <c r="D3" s="3">
        <v>0.65500000000000003</v>
      </c>
      <c r="E3" s="3">
        <v>0.32</v>
      </c>
      <c r="F3" s="3">
        <v>0.3</v>
      </c>
      <c r="G3" s="16">
        <f>H3/1.52</f>
        <v>117.23883552631578</v>
      </c>
      <c r="H3" s="17">
        <f>L3*F3*10</f>
        <v>178.20302999999998</v>
      </c>
      <c r="I3" s="1">
        <f>C3*PRICE!C2</f>
        <v>0.58780999999999994</v>
      </c>
      <c r="J3" s="1">
        <f>D3*PRICE!D2</f>
        <v>20.2788</v>
      </c>
      <c r="K3" s="1">
        <f>E3*PRICE!E2</f>
        <v>38.534399999999998</v>
      </c>
      <c r="L3" s="16">
        <f>SUM(I3:K3)</f>
        <v>59.401009999999999</v>
      </c>
    </row>
    <row r="4" spans="1:12" x14ac:dyDescent="0.25">
      <c r="A4" s="1" t="s">
        <v>111</v>
      </c>
      <c r="C4" s="3">
        <v>8.9999999999999993E-3</v>
      </c>
      <c r="D4" s="3">
        <v>0.54200000000000004</v>
      </c>
      <c r="E4" s="3">
        <v>1.9E-2</v>
      </c>
      <c r="F4" s="3">
        <v>0.3</v>
      </c>
      <c r="G4" s="16">
        <f t="shared" ref="G4:G51" si="0">H4/1.52</f>
        <v>38.120447368421061</v>
      </c>
      <c r="H4" s="17">
        <f t="shared" ref="H4:H51" si="1">L4*F4*10</f>
        <v>57.943080000000009</v>
      </c>
      <c r="I4" s="1">
        <f>C4*PRICE!C3</f>
        <v>0.24605999999999997</v>
      </c>
      <c r="J4" s="1">
        <f>D4*PRICE!D3</f>
        <v>16.780320000000003</v>
      </c>
      <c r="K4" s="1">
        <f>E4*PRICE!E3</f>
        <v>2.2879800000000001</v>
      </c>
      <c r="L4" s="16">
        <f t="shared" ref="L4:L51" si="2">SUM(I4:K4)</f>
        <v>19.314360000000004</v>
      </c>
    </row>
    <row r="5" spans="1:12" x14ac:dyDescent="0.25">
      <c r="G5" s="16">
        <f t="shared" si="0"/>
        <v>0</v>
      </c>
      <c r="H5" s="17">
        <f t="shared" si="1"/>
        <v>0</v>
      </c>
      <c r="I5" s="1">
        <f>C5*PRICE!C4</f>
        <v>0</v>
      </c>
      <c r="J5" s="1">
        <f>D5*PRICE!D4</f>
        <v>0</v>
      </c>
      <c r="K5" s="1">
        <f>E5*PRICE!E4</f>
        <v>0</v>
      </c>
      <c r="L5" s="16">
        <f t="shared" si="2"/>
        <v>0</v>
      </c>
    </row>
    <row r="6" spans="1:12" x14ac:dyDescent="0.25">
      <c r="A6" s="1" t="s">
        <v>112</v>
      </c>
      <c r="C6" s="3">
        <v>8.9999999999999993E-3</v>
      </c>
      <c r="D6" s="3">
        <v>0.53300000000000003</v>
      </c>
      <c r="E6" s="3">
        <v>3.5999999999999997E-2</v>
      </c>
      <c r="F6" s="3">
        <v>0.28499999999999998</v>
      </c>
      <c r="G6" s="16">
        <f t="shared" si="0"/>
        <v>39.530362499999995</v>
      </c>
      <c r="H6" s="17">
        <f t="shared" si="1"/>
        <v>60.086150999999994</v>
      </c>
      <c r="I6" s="1">
        <f>C6*PRICE!C5</f>
        <v>0.24605999999999997</v>
      </c>
      <c r="J6" s="1">
        <f>D6*PRICE!D5</f>
        <v>16.50168</v>
      </c>
      <c r="K6" s="1">
        <f>E6*PRICE!E5</f>
        <v>4.3351199999999999</v>
      </c>
      <c r="L6" s="16">
        <f t="shared" si="2"/>
        <v>21.08286</v>
      </c>
    </row>
    <row r="7" spans="1:12" x14ac:dyDescent="0.25">
      <c r="A7" s="1" t="s">
        <v>110</v>
      </c>
      <c r="C7" s="3">
        <v>3.1E-2</v>
      </c>
      <c r="D7" s="3">
        <v>0.747</v>
      </c>
      <c r="E7" s="3">
        <v>0.26900000000000002</v>
      </c>
      <c r="F7" s="3">
        <v>0.315</v>
      </c>
      <c r="G7" s="16">
        <f t="shared" si="0"/>
        <v>116.81451710526315</v>
      </c>
      <c r="H7" s="17">
        <f t="shared" si="1"/>
        <v>177.558066</v>
      </c>
      <c r="I7" s="1">
        <f>C7*PRICE!C6</f>
        <v>0.84753999999999996</v>
      </c>
      <c r="J7" s="1">
        <f>D7*PRICE!D6</f>
        <v>23.127120000000001</v>
      </c>
      <c r="K7" s="1">
        <f>E7*PRICE!E6</f>
        <v>32.392980000000001</v>
      </c>
      <c r="L7" s="16">
        <f t="shared" si="2"/>
        <v>56.367640000000002</v>
      </c>
    </row>
    <row r="8" spans="1:12" x14ac:dyDescent="0.25">
      <c r="A8" s="1" t="s">
        <v>113</v>
      </c>
      <c r="C8" s="3">
        <v>1.4E-2</v>
      </c>
      <c r="D8" s="3">
        <v>0.52300000000000002</v>
      </c>
      <c r="E8" s="3">
        <v>4.2999999999999997E-2</v>
      </c>
      <c r="F8" s="3">
        <v>0.48499999999999999</v>
      </c>
      <c r="G8" s="16">
        <f t="shared" si="0"/>
        <v>69.408924342105266</v>
      </c>
      <c r="H8" s="17">
        <f t="shared" si="1"/>
        <v>105.501565</v>
      </c>
      <c r="I8" s="1">
        <f>C8*PRICE!C7</f>
        <v>0.38275999999999999</v>
      </c>
      <c r="J8" s="1">
        <f>D8*PRICE!D7</f>
        <v>16.192080000000001</v>
      </c>
      <c r="K8" s="1">
        <f>E8*PRICE!E7</f>
        <v>5.1780599999999994</v>
      </c>
      <c r="L8" s="16">
        <f t="shared" si="2"/>
        <v>21.7529</v>
      </c>
    </row>
    <row r="9" spans="1:12" x14ac:dyDescent="0.25">
      <c r="A9" s="1" t="s">
        <v>114</v>
      </c>
      <c r="C9" s="3">
        <v>0.113</v>
      </c>
      <c r="D9" s="3">
        <v>1.1399999999999999</v>
      </c>
      <c r="E9" s="3">
        <v>0.21</v>
      </c>
      <c r="F9" s="3">
        <v>0.47</v>
      </c>
      <c r="G9" s="16">
        <f t="shared" si="0"/>
        <v>196.88058815789469</v>
      </c>
      <c r="H9" s="17">
        <f t="shared" si="1"/>
        <v>299.25849399999993</v>
      </c>
      <c r="I9" s="1">
        <f>C9*PRICE!C8</f>
        <v>3.0894200000000001</v>
      </c>
      <c r="J9" s="1">
        <f>D9*PRICE!D8</f>
        <v>35.294399999999996</v>
      </c>
      <c r="K9" s="1">
        <f>E9*PRICE!E8</f>
        <v>25.2882</v>
      </c>
      <c r="L9" s="16">
        <f t="shared" si="2"/>
        <v>63.672019999999989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0C5DC-E72F-483C-8F55-45CA2DC4CDBC}">
  <sheetPr codeName="Φύλλο22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16384" width="9.140625" style="1"/>
  </cols>
  <sheetData>
    <row r="1" spans="1:12" x14ac:dyDescent="0.25">
      <c r="A1" s="49" t="s">
        <v>303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97</v>
      </c>
      <c r="D3" s="3">
        <v>0.42899999999999999</v>
      </c>
      <c r="E3" s="3">
        <v>1.4E-2</v>
      </c>
      <c r="F3" s="3">
        <v>0.3</v>
      </c>
      <c r="G3" s="16">
        <f>H3/1.52</f>
        <v>29.541552631578949</v>
      </c>
      <c r="H3" s="17">
        <f>L3*F3*10</f>
        <v>44.90316</v>
      </c>
      <c r="I3" s="1">
        <f>C3*PRICE!C2</f>
        <v>0</v>
      </c>
      <c r="J3" s="1">
        <f>D3*PRICE!D2</f>
        <v>13.281840000000001</v>
      </c>
      <c r="K3" s="1">
        <f>E3*PRICE!E2</f>
        <v>1.68588</v>
      </c>
      <c r="L3" s="16">
        <f>SUM(I3:K3)</f>
        <v>14.96772</v>
      </c>
    </row>
    <row r="4" spans="1:12" x14ac:dyDescent="0.25">
      <c r="A4" s="1" t="s">
        <v>98</v>
      </c>
      <c r="C4" s="3">
        <v>0.22</v>
      </c>
      <c r="E4" s="3">
        <v>0.108</v>
      </c>
      <c r="F4" s="3">
        <v>0.7</v>
      </c>
      <c r="G4" s="16">
        <f t="shared" ref="G4:G51" si="0">H4/1.52</f>
        <v>87.592842105263159</v>
      </c>
      <c r="H4" s="17">
        <f t="shared" ref="H4:H51" si="1">L4*F4*10</f>
        <v>133.14112</v>
      </c>
      <c r="I4" s="1">
        <f>C4*PRICE!C3</f>
        <v>6.0148000000000001</v>
      </c>
      <c r="J4" s="1">
        <f>D4*PRICE!D3</f>
        <v>0</v>
      </c>
      <c r="K4" s="1">
        <f>E4*PRICE!E3</f>
        <v>13.00536</v>
      </c>
      <c r="L4" s="16">
        <f t="shared" ref="L4:L51" si="2">SUM(I4:K4)</f>
        <v>19.020160000000001</v>
      </c>
    </row>
    <row r="5" spans="1:12" x14ac:dyDescent="0.25">
      <c r="A5" s="1" t="s">
        <v>99</v>
      </c>
      <c r="C5" s="3">
        <v>0.124</v>
      </c>
      <c r="E5" s="3">
        <v>3.9E-2</v>
      </c>
      <c r="F5" s="3">
        <v>0.495</v>
      </c>
      <c r="G5" s="16">
        <f t="shared" si="0"/>
        <v>26.334455921052626</v>
      </c>
      <c r="H5" s="17">
        <f t="shared" si="1"/>
        <v>40.028372999999995</v>
      </c>
      <c r="I5" s="1">
        <f>C5*PRICE!C4</f>
        <v>3.3901599999999998</v>
      </c>
      <c r="J5" s="1">
        <f>D5*PRICE!D4</f>
        <v>0</v>
      </c>
      <c r="K5" s="1">
        <f>E5*PRICE!E4</f>
        <v>4.6963800000000004</v>
      </c>
      <c r="L5" s="16">
        <f t="shared" si="2"/>
        <v>8.0865399999999994</v>
      </c>
    </row>
    <row r="6" spans="1:12" x14ac:dyDescent="0.25">
      <c r="A6" s="1" t="s">
        <v>100</v>
      </c>
      <c r="C6" s="3">
        <v>8.9999999999999993E-3</v>
      </c>
      <c r="D6" s="3">
        <v>0.219</v>
      </c>
      <c r="E6" s="3">
        <v>1.7999999999999999E-2</v>
      </c>
      <c r="F6" s="3">
        <v>0.51500000000000001</v>
      </c>
      <c r="G6" s="16">
        <f t="shared" si="0"/>
        <v>31.150249342105269</v>
      </c>
      <c r="H6" s="17">
        <f t="shared" si="1"/>
        <v>47.348379000000008</v>
      </c>
      <c r="I6" s="1">
        <f>C6*PRICE!C5</f>
        <v>0.24605999999999997</v>
      </c>
      <c r="J6" s="1">
        <f>D6*PRICE!D5</f>
        <v>6.78024</v>
      </c>
      <c r="K6" s="1">
        <f>E6*PRICE!E5</f>
        <v>2.1675599999999999</v>
      </c>
      <c r="L6" s="16">
        <f t="shared" si="2"/>
        <v>9.1938600000000008</v>
      </c>
    </row>
    <row r="7" spans="1:12" x14ac:dyDescent="0.25">
      <c r="A7" s="1" t="s">
        <v>101</v>
      </c>
      <c r="C7" s="3">
        <v>1.0999999999999999E-2</v>
      </c>
      <c r="D7" s="3">
        <v>0.20599999999999999</v>
      </c>
      <c r="E7" s="3">
        <v>0.14599999999999999</v>
      </c>
      <c r="F7" s="3">
        <v>0.42</v>
      </c>
      <c r="G7" s="16">
        <f t="shared" si="0"/>
        <v>67.033713157894724</v>
      </c>
      <c r="H7" s="17">
        <f t="shared" si="1"/>
        <v>101.89124399999999</v>
      </c>
      <c r="I7" s="1">
        <f>C7*PRICE!C6</f>
        <v>0.30074000000000001</v>
      </c>
      <c r="J7" s="1">
        <f>D7*PRICE!D6</f>
        <v>6.3777599999999994</v>
      </c>
      <c r="K7" s="1">
        <f>E7*PRICE!E6</f>
        <v>17.581319999999998</v>
      </c>
      <c r="L7" s="16">
        <f t="shared" si="2"/>
        <v>24.259819999999998</v>
      </c>
    </row>
    <row r="8" spans="1:12" x14ac:dyDescent="0.25">
      <c r="A8" s="1" t="s">
        <v>102</v>
      </c>
      <c r="C8" s="3">
        <v>2.8000000000000001E-2</v>
      </c>
      <c r="D8" s="3">
        <v>0.35199999999999998</v>
      </c>
      <c r="E8" s="3">
        <v>3.2000000000000001E-2</v>
      </c>
      <c r="F8" s="3">
        <v>0.71499999999999997</v>
      </c>
      <c r="G8" s="16">
        <f t="shared" si="0"/>
        <v>72.990586842105273</v>
      </c>
      <c r="H8" s="17">
        <f t="shared" si="1"/>
        <v>110.94569200000001</v>
      </c>
      <c r="I8" s="1">
        <f>C8*PRICE!C7</f>
        <v>0.76551999999999998</v>
      </c>
      <c r="J8" s="1">
        <f>D8*PRICE!D7</f>
        <v>10.897919999999999</v>
      </c>
      <c r="K8" s="1">
        <f>E8*PRICE!E7</f>
        <v>3.85344</v>
      </c>
      <c r="L8" s="16">
        <f t="shared" si="2"/>
        <v>15.51688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EE70B-FB58-4292-B972-58859F56912C}">
  <sheetPr codeName="Φύλλο26"/>
  <dimension ref="A1:L51"/>
  <sheetViews>
    <sheetView zoomScaleNormal="100"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307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116</v>
      </c>
      <c r="C3" s="3">
        <v>0.36199999999999999</v>
      </c>
      <c r="E3" s="3">
        <v>0.122</v>
      </c>
      <c r="F3" s="3">
        <v>1</v>
      </c>
      <c r="G3" s="16">
        <f>H3/1.52</f>
        <v>161.76526315789474</v>
      </c>
      <c r="H3" s="17">
        <f>L3*F3*10</f>
        <v>245.88319999999999</v>
      </c>
      <c r="I3" s="1">
        <f>C3*PRICE!C2</f>
        <v>9.897079999999999</v>
      </c>
      <c r="J3" s="1">
        <f>D3*PRICE!D2</f>
        <v>0</v>
      </c>
      <c r="K3" s="1">
        <f>E3*PRICE!E2</f>
        <v>14.691240000000001</v>
      </c>
      <c r="L3" s="16">
        <f>SUM(I3:K3)</f>
        <v>24.58832</v>
      </c>
    </row>
    <row r="4" spans="1:12" x14ac:dyDescent="0.25">
      <c r="A4" s="1" t="s">
        <v>117</v>
      </c>
      <c r="D4" s="3">
        <v>0.45</v>
      </c>
      <c r="F4" s="3">
        <v>0.4</v>
      </c>
      <c r="G4" s="16">
        <f t="shared" ref="G4:G51" si="0">H4/1.52</f>
        <v>36.663157894736848</v>
      </c>
      <c r="H4" s="17">
        <f t="shared" ref="H4:H51" si="1">L4*F4*10</f>
        <v>55.728000000000009</v>
      </c>
      <c r="I4" s="1">
        <f>C4*PRICE!C3</f>
        <v>0</v>
      </c>
      <c r="J4" s="1">
        <f>D4*PRICE!D3</f>
        <v>13.932</v>
      </c>
      <c r="K4" s="1">
        <f>E4*PRICE!E3</f>
        <v>0</v>
      </c>
      <c r="L4" s="16">
        <f t="shared" ref="L4:L51" si="2">SUM(I4:K4)</f>
        <v>13.932</v>
      </c>
    </row>
    <row r="5" spans="1:12" x14ac:dyDescent="0.25">
      <c r="A5" s="1" t="s">
        <v>118</v>
      </c>
      <c r="C5" s="3">
        <v>0.28299999999999997</v>
      </c>
      <c r="E5" s="3">
        <v>7.3999999999999996E-2</v>
      </c>
      <c r="F5" s="3">
        <v>0.5</v>
      </c>
      <c r="G5" s="16">
        <f t="shared" si="0"/>
        <v>54.764144736842105</v>
      </c>
      <c r="H5" s="17">
        <f t="shared" si="1"/>
        <v>83.241500000000002</v>
      </c>
      <c r="I5" s="1">
        <f>C5*PRICE!C4</f>
        <v>7.7372199999999989</v>
      </c>
      <c r="J5" s="1">
        <f>D5*PRICE!D4</f>
        <v>0</v>
      </c>
      <c r="K5" s="1">
        <f>E5*PRICE!E4</f>
        <v>8.9110800000000001</v>
      </c>
      <c r="L5" s="16">
        <f t="shared" si="2"/>
        <v>16.648299999999999</v>
      </c>
    </row>
    <row r="6" spans="1:12" x14ac:dyDescent="0.25">
      <c r="A6" s="1" t="s">
        <v>119</v>
      </c>
      <c r="D6" s="3">
        <v>0.2</v>
      </c>
      <c r="E6" s="3">
        <v>1.4999999999999999E-2</v>
      </c>
      <c r="F6" s="3">
        <v>0.28000000000000003</v>
      </c>
      <c r="G6" s="16">
        <f t="shared" si="0"/>
        <v>14.733710526315789</v>
      </c>
      <c r="H6" s="17">
        <f t="shared" si="1"/>
        <v>22.395240000000001</v>
      </c>
      <c r="I6" s="1">
        <f>C6*PRICE!C5</f>
        <v>0</v>
      </c>
      <c r="J6" s="1">
        <f>D6*PRICE!D5</f>
        <v>6.1920000000000002</v>
      </c>
      <c r="K6" s="1">
        <f>E6*PRICE!E5</f>
        <v>1.8063</v>
      </c>
      <c r="L6" s="16">
        <f t="shared" si="2"/>
        <v>7.9983000000000004</v>
      </c>
    </row>
    <row r="7" spans="1:12" x14ac:dyDescent="0.25">
      <c r="A7" s="1" t="s">
        <v>120</v>
      </c>
      <c r="D7" s="3">
        <v>1.718</v>
      </c>
      <c r="E7" s="3">
        <v>3.2000000000000001E-2</v>
      </c>
      <c r="F7" s="3">
        <v>0.49299999999999999</v>
      </c>
      <c r="G7" s="16">
        <f t="shared" si="0"/>
        <v>185.01355894736844</v>
      </c>
      <c r="H7" s="17">
        <f t="shared" si="1"/>
        <v>281.22060960000005</v>
      </c>
      <c r="I7" s="1">
        <f>C7*PRICE!C6</f>
        <v>0</v>
      </c>
      <c r="J7" s="1">
        <f>D7*PRICE!D6</f>
        <v>53.189280000000004</v>
      </c>
      <c r="K7" s="1">
        <f>E7*PRICE!E6</f>
        <v>3.85344</v>
      </c>
      <c r="L7" s="16">
        <f t="shared" si="2"/>
        <v>57.042720000000003</v>
      </c>
    </row>
    <row r="8" spans="1:12" x14ac:dyDescent="0.25">
      <c r="A8" s="1" t="s">
        <v>121</v>
      </c>
      <c r="C8" s="3">
        <v>0.115</v>
      </c>
      <c r="D8" s="3">
        <v>1.1200000000000001</v>
      </c>
      <c r="E8" s="3">
        <v>1.9E-2</v>
      </c>
      <c r="F8" s="3">
        <v>0.51800000000000002</v>
      </c>
      <c r="G8" s="16">
        <f t="shared" si="0"/>
        <v>136.68138842105265</v>
      </c>
      <c r="H8" s="17">
        <f t="shared" si="1"/>
        <v>207.75571040000003</v>
      </c>
      <c r="I8" s="1">
        <f>C8*PRICE!C7</f>
        <v>3.1441000000000003</v>
      </c>
      <c r="J8" s="1">
        <f>D8*PRICE!D7</f>
        <v>34.675200000000004</v>
      </c>
      <c r="K8" s="1">
        <f>E8*PRICE!E7</f>
        <v>2.2879800000000001</v>
      </c>
      <c r="L8" s="16">
        <f t="shared" si="2"/>
        <v>40.107280000000003</v>
      </c>
    </row>
    <row r="9" spans="1:12" x14ac:dyDescent="0.25">
      <c r="A9" s="1" t="s">
        <v>122</v>
      </c>
      <c r="C9" s="3">
        <v>0.35099999999999998</v>
      </c>
      <c r="D9" s="3">
        <v>0.95</v>
      </c>
      <c r="E9" s="3">
        <v>8.7999999999999995E-2</v>
      </c>
      <c r="F9" s="3">
        <v>0.55600000000000005</v>
      </c>
      <c r="G9" s="16">
        <f t="shared" si="0"/>
        <v>181.45096578947368</v>
      </c>
      <c r="H9" s="17">
        <f t="shared" si="1"/>
        <v>275.80546800000002</v>
      </c>
      <c r="I9" s="1">
        <f>C9*PRICE!C8</f>
        <v>9.5963399999999996</v>
      </c>
      <c r="J9" s="1">
        <f>D9*PRICE!D8</f>
        <v>29.411999999999999</v>
      </c>
      <c r="K9" s="1">
        <f>E9*PRICE!E8</f>
        <v>10.596959999999999</v>
      </c>
      <c r="L9" s="16">
        <f t="shared" si="2"/>
        <v>49.6053</v>
      </c>
    </row>
    <row r="10" spans="1:12" x14ac:dyDescent="0.25">
      <c r="A10" s="1" t="s">
        <v>123</v>
      </c>
      <c r="C10" s="3">
        <v>0.05</v>
      </c>
      <c r="E10" s="3">
        <v>4.4999999999999998E-2</v>
      </c>
      <c r="F10" s="3">
        <v>0.45500000000000002</v>
      </c>
      <c r="G10" s="16">
        <f t="shared" si="0"/>
        <v>20.313055921052634</v>
      </c>
      <c r="H10" s="17">
        <f t="shared" si="1"/>
        <v>30.875845000000002</v>
      </c>
      <c r="I10" s="1">
        <f>C10*PRICE!C9</f>
        <v>1.367</v>
      </c>
      <c r="J10" s="1">
        <f>D10*PRICE!D9</f>
        <v>0</v>
      </c>
      <c r="K10" s="1">
        <f>E10*PRICE!E9</f>
        <v>5.4188999999999998</v>
      </c>
      <c r="L10" s="16">
        <f t="shared" si="2"/>
        <v>6.7858999999999998</v>
      </c>
    </row>
    <row r="11" spans="1:12" x14ac:dyDescent="0.25">
      <c r="A11" s="1" t="s">
        <v>124</v>
      </c>
      <c r="D11" s="3">
        <v>0.09</v>
      </c>
      <c r="E11" s="3">
        <v>0.08</v>
      </c>
      <c r="F11" s="3">
        <v>0.35</v>
      </c>
      <c r="G11" s="16">
        <f t="shared" si="0"/>
        <v>28.598684210526315</v>
      </c>
      <c r="H11" s="17">
        <f t="shared" si="1"/>
        <v>43.47</v>
      </c>
      <c r="I11" s="1">
        <f>C11*PRICE!C10</f>
        <v>0</v>
      </c>
      <c r="J11" s="1">
        <f>D11*PRICE!D10</f>
        <v>2.7864</v>
      </c>
      <c r="K11" s="1">
        <f>E11*PRICE!E10</f>
        <v>9.6335999999999995</v>
      </c>
      <c r="L11" s="16">
        <f t="shared" si="2"/>
        <v>12.42</v>
      </c>
    </row>
    <row r="12" spans="1:12" x14ac:dyDescent="0.25">
      <c r="A12" s="1" t="s">
        <v>125</v>
      </c>
      <c r="C12" s="3">
        <v>0.20499999999999999</v>
      </c>
      <c r="E12" s="3">
        <v>3.4000000000000002E-2</v>
      </c>
      <c r="F12" s="3">
        <v>0.38</v>
      </c>
      <c r="G12" s="16">
        <f t="shared" si="0"/>
        <v>24.247449999999997</v>
      </c>
      <c r="H12" s="17">
        <f t="shared" si="1"/>
        <v>36.856123999999994</v>
      </c>
      <c r="I12" s="1">
        <f>C12*PRICE!C11</f>
        <v>5.6046999999999993</v>
      </c>
      <c r="J12" s="1">
        <f>D12*PRICE!D11</f>
        <v>0</v>
      </c>
      <c r="K12" s="1">
        <f>E12*PRICE!E11</f>
        <v>4.0942800000000004</v>
      </c>
      <c r="L12" s="16">
        <f t="shared" si="2"/>
        <v>9.6989799999999988</v>
      </c>
    </row>
    <row r="13" spans="1:12" x14ac:dyDescent="0.25">
      <c r="A13" s="1" t="s">
        <v>126</v>
      </c>
      <c r="E13" s="3">
        <v>8.0000000000000002E-3</v>
      </c>
      <c r="F13" s="3">
        <v>0.55000000000000004</v>
      </c>
      <c r="G13" s="16">
        <f t="shared" si="0"/>
        <v>3.4858421052631576</v>
      </c>
      <c r="H13" s="17">
        <f t="shared" si="1"/>
        <v>5.2984799999999996</v>
      </c>
      <c r="I13" s="1">
        <f>C13*PRICE!C12</f>
        <v>0</v>
      </c>
      <c r="J13" s="1">
        <f>D13*PRICE!D12</f>
        <v>0</v>
      </c>
      <c r="K13" s="1">
        <f>E13*PRICE!E12</f>
        <v>0.96335999999999999</v>
      </c>
      <c r="L13" s="16">
        <f t="shared" si="2"/>
        <v>0.96335999999999999</v>
      </c>
    </row>
    <row r="14" spans="1:12" x14ac:dyDescent="0.25">
      <c r="A14" s="1" t="s">
        <v>127</v>
      </c>
      <c r="C14" s="3">
        <v>0.10299999999999999</v>
      </c>
      <c r="D14" s="3">
        <v>2.2599999999999998</v>
      </c>
      <c r="E14" s="3">
        <v>2.7E-2</v>
      </c>
      <c r="F14" s="3">
        <v>0.48</v>
      </c>
      <c r="G14" s="16">
        <f t="shared" si="0"/>
        <v>240.11671578947366</v>
      </c>
      <c r="H14" s="17">
        <f t="shared" si="1"/>
        <v>364.97740799999997</v>
      </c>
      <c r="I14" s="1">
        <f>C14*PRICE!C13</f>
        <v>2.81602</v>
      </c>
      <c r="J14" s="1">
        <f>D14*PRICE!D13</f>
        <v>69.9696</v>
      </c>
      <c r="K14" s="1">
        <f>E14*PRICE!E13</f>
        <v>3.2513399999999999</v>
      </c>
      <c r="L14" s="16">
        <f t="shared" si="2"/>
        <v>76.036959999999993</v>
      </c>
    </row>
    <row r="15" spans="1:12" x14ac:dyDescent="0.25">
      <c r="A15" s="1" t="s">
        <v>128</v>
      </c>
      <c r="D15" s="3">
        <v>2.8</v>
      </c>
      <c r="E15" s="3">
        <v>0.03</v>
      </c>
      <c r="F15" s="3">
        <v>0.46500000000000002</v>
      </c>
      <c r="G15" s="16">
        <f t="shared" si="0"/>
        <v>276.24854605263158</v>
      </c>
      <c r="H15" s="17">
        <f t="shared" si="1"/>
        <v>419.89779000000004</v>
      </c>
      <c r="I15" s="1">
        <f>C15*PRICE!C14</f>
        <v>0</v>
      </c>
      <c r="J15" s="1">
        <f>D15*PRICE!D14</f>
        <v>86.688000000000002</v>
      </c>
      <c r="K15" s="1">
        <f>E15*PRICE!E14</f>
        <v>3.6126</v>
      </c>
      <c r="L15" s="16">
        <f t="shared" si="2"/>
        <v>90.300600000000003</v>
      </c>
    </row>
    <row r="16" spans="1:12" x14ac:dyDescent="0.25">
      <c r="A16" s="1" t="s">
        <v>129</v>
      </c>
      <c r="C16" s="3">
        <v>0.42599999999999999</v>
      </c>
      <c r="D16" s="3">
        <v>1.165</v>
      </c>
      <c r="E16" s="3">
        <v>0.114</v>
      </c>
      <c r="F16" s="3">
        <v>0.67</v>
      </c>
      <c r="G16" s="16">
        <f t="shared" si="0"/>
        <v>270.83480526315788</v>
      </c>
      <c r="H16" s="17">
        <f t="shared" si="1"/>
        <v>411.668904</v>
      </c>
      <c r="I16" s="1">
        <f>C16*PRICE!C15</f>
        <v>11.646839999999999</v>
      </c>
      <c r="J16" s="1">
        <f>D16*PRICE!D15</f>
        <v>36.068400000000004</v>
      </c>
      <c r="K16" s="1">
        <f>E16*PRICE!E15</f>
        <v>13.727880000000001</v>
      </c>
      <c r="L16" s="16">
        <f t="shared" si="2"/>
        <v>61.44312</v>
      </c>
    </row>
    <row r="17" spans="1:12" x14ac:dyDescent="0.25">
      <c r="A17" s="1">
        <v>21110</v>
      </c>
      <c r="D17" s="3">
        <v>1.413</v>
      </c>
      <c r="E17" s="3">
        <v>2.5499999999999998E-2</v>
      </c>
      <c r="F17" s="3">
        <v>0.495</v>
      </c>
      <c r="G17" s="16">
        <f t="shared" si="0"/>
        <v>152.46387532894738</v>
      </c>
      <c r="H17" s="17">
        <f t="shared" si="1"/>
        <v>231.7450905</v>
      </c>
      <c r="I17" s="1">
        <f>C17*PRICE!C16</f>
        <v>0</v>
      </c>
      <c r="J17" s="1">
        <f>D17*PRICE!D16</f>
        <v>43.746480000000005</v>
      </c>
      <c r="K17" s="1">
        <f>E17*PRICE!E16</f>
        <v>3.0707100000000001</v>
      </c>
      <c r="L17" s="16">
        <f t="shared" si="2"/>
        <v>46.817190000000004</v>
      </c>
    </row>
    <row r="18" spans="1:12" x14ac:dyDescent="0.25">
      <c r="A18" s="1" t="s">
        <v>130</v>
      </c>
      <c r="C18" s="3">
        <v>0.09</v>
      </c>
      <c r="E18" s="3">
        <v>1.4999999999999999E-2</v>
      </c>
      <c r="F18" s="3">
        <v>0.38</v>
      </c>
      <c r="G18" s="16">
        <f t="shared" si="0"/>
        <v>10.667249999999997</v>
      </c>
      <c r="H18" s="17">
        <f t="shared" si="1"/>
        <v>16.214219999999997</v>
      </c>
      <c r="I18" s="1">
        <f>C18*PRICE!C17</f>
        <v>2.4605999999999999</v>
      </c>
      <c r="J18" s="1">
        <f>D18*PRICE!D17</f>
        <v>0</v>
      </c>
      <c r="K18" s="1">
        <f>E18*PRICE!E17</f>
        <v>1.8063</v>
      </c>
      <c r="L18" s="16">
        <f t="shared" si="2"/>
        <v>4.2668999999999997</v>
      </c>
    </row>
    <row r="19" spans="1:12" x14ac:dyDescent="0.25">
      <c r="A19" s="1">
        <v>47040</v>
      </c>
      <c r="D19" s="3">
        <v>0.4</v>
      </c>
      <c r="F19" s="3">
        <v>0.47</v>
      </c>
      <c r="G19" s="16">
        <f t="shared" si="0"/>
        <v>38.292631578947365</v>
      </c>
      <c r="H19" s="17">
        <f t="shared" si="1"/>
        <v>58.204799999999999</v>
      </c>
      <c r="I19" s="1">
        <f>C19*PRICE!C18</f>
        <v>0</v>
      </c>
      <c r="J19" s="1">
        <f>D19*PRICE!D18</f>
        <v>12.384</v>
      </c>
      <c r="K19" s="1">
        <f>E19*PRICE!E18</f>
        <v>0</v>
      </c>
      <c r="L19" s="16">
        <f t="shared" si="2"/>
        <v>12.384</v>
      </c>
    </row>
    <row r="20" spans="1:12" x14ac:dyDescent="0.25">
      <c r="A20" s="1">
        <v>47180</v>
      </c>
      <c r="D20" s="3">
        <v>2.04</v>
      </c>
      <c r="E20" s="3">
        <v>2.7E-2</v>
      </c>
      <c r="F20" s="3">
        <v>0.36</v>
      </c>
      <c r="G20" s="16">
        <f t="shared" si="0"/>
        <v>157.28622631578946</v>
      </c>
      <c r="H20" s="17">
        <f t="shared" si="1"/>
        <v>239.075064</v>
      </c>
      <c r="I20" s="1">
        <f>C20*PRICE!C19</f>
        <v>0</v>
      </c>
      <c r="J20" s="1">
        <f>D20*PRICE!D19</f>
        <v>63.1584</v>
      </c>
      <c r="K20" s="1">
        <f>E20*PRICE!E19</f>
        <v>3.2513399999999999</v>
      </c>
      <c r="L20" s="16">
        <f t="shared" si="2"/>
        <v>66.409739999999999</v>
      </c>
    </row>
    <row r="21" spans="1:12" x14ac:dyDescent="0.25">
      <c r="A21" s="1" t="s">
        <v>131</v>
      </c>
      <c r="B21" s="1" t="s">
        <v>10</v>
      </c>
      <c r="C21" s="3">
        <v>0.34</v>
      </c>
      <c r="D21" s="3">
        <v>8.5000000000000006E-2</v>
      </c>
      <c r="E21" s="3">
        <v>2.7E-2</v>
      </c>
      <c r="F21" s="3">
        <v>0.3</v>
      </c>
      <c r="G21" s="16">
        <f t="shared" si="0"/>
        <v>29.957644736842106</v>
      </c>
      <c r="H21" s="17">
        <f t="shared" si="1"/>
        <v>45.535620000000002</v>
      </c>
      <c r="I21" s="1">
        <f>C21*PRICE!C20</f>
        <v>9.2956000000000003</v>
      </c>
      <c r="J21" s="1">
        <f>D21*PRICE!D20</f>
        <v>2.6316000000000002</v>
      </c>
      <c r="K21" s="1">
        <f>E21*PRICE!E20</f>
        <v>3.2513399999999999</v>
      </c>
      <c r="L21" s="16">
        <f t="shared" si="2"/>
        <v>15.178540000000002</v>
      </c>
    </row>
    <row r="22" spans="1:12" x14ac:dyDescent="0.25">
      <c r="B22" s="1" t="s">
        <v>9</v>
      </c>
      <c r="C22" s="3">
        <v>0.23599999999999999</v>
      </c>
      <c r="D22" s="3">
        <v>0.09</v>
      </c>
      <c r="F22" s="3">
        <v>1.6850000000000001</v>
      </c>
      <c r="G22" s="16">
        <f t="shared" si="0"/>
        <v>102.41518684210527</v>
      </c>
      <c r="H22" s="17">
        <f t="shared" si="1"/>
        <v>155.67108400000001</v>
      </c>
      <c r="I22" s="1">
        <f>C22*PRICE!C21</f>
        <v>6.4522399999999998</v>
      </c>
      <c r="J22" s="1">
        <f>D22*PRICE!D21</f>
        <v>2.7864</v>
      </c>
      <c r="K22" s="1">
        <f>E22*PRICE!E21</f>
        <v>0</v>
      </c>
      <c r="L22" s="16">
        <f t="shared" si="2"/>
        <v>9.2386400000000002</v>
      </c>
    </row>
    <row r="23" spans="1:12" x14ac:dyDescent="0.25">
      <c r="A23" s="1" t="s">
        <v>132</v>
      </c>
      <c r="C23" s="3">
        <v>0.34200000000000003</v>
      </c>
      <c r="F23" s="3">
        <v>0.74</v>
      </c>
      <c r="G23" s="16">
        <f t="shared" si="0"/>
        <v>45.521100000000004</v>
      </c>
      <c r="H23" s="17">
        <f t="shared" si="1"/>
        <v>69.19207200000001</v>
      </c>
      <c r="I23" s="1">
        <f>C23*PRICE!C22</f>
        <v>9.3502800000000015</v>
      </c>
      <c r="J23" s="1">
        <f>D23*PRICE!D22</f>
        <v>0</v>
      </c>
      <c r="K23" s="1">
        <f>E23*PRICE!E22</f>
        <v>0</v>
      </c>
      <c r="L23" s="16">
        <f t="shared" si="2"/>
        <v>9.3502800000000015</v>
      </c>
    </row>
    <row r="24" spans="1:12" x14ac:dyDescent="0.25">
      <c r="A24" s="1" t="s">
        <v>133</v>
      </c>
      <c r="D24" s="3">
        <v>1.71</v>
      </c>
      <c r="E24" s="3">
        <v>0.19800000000000001</v>
      </c>
      <c r="F24" s="3">
        <v>0.47</v>
      </c>
      <c r="G24" s="16">
        <f t="shared" si="0"/>
        <v>237.4265605263158</v>
      </c>
      <c r="H24" s="17">
        <f t="shared" si="1"/>
        <v>360.888372</v>
      </c>
      <c r="I24" s="1">
        <f>C24*PRICE!C23</f>
        <v>0</v>
      </c>
      <c r="J24" s="1">
        <f>D24*PRICE!D23</f>
        <v>52.941600000000001</v>
      </c>
      <c r="K24" s="1">
        <f>E24*PRICE!E23</f>
        <v>23.843160000000001</v>
      </c>
      <c r="L24" s="16">
        <f t="shared" si="2"/>
        <v>76.784760000000006</v>
      </c>
    </row>
    <row r="25" spans="1:12" x14ac:dyDescent="0.25">
      <c r="A25" s="1" t="s">
        <v>134</v>
      </c>
      <c r="E25" s="3">
        <v>0.05</v>
      </c>
      <c r="F25" s="3">
        <v>0.26</v>
      </c>
      <c r="G25" s="16">
        <f t="shared" si="0"/>
        <v>10.299078947368422</v>
      </c>
      <c r="H25" s="17">
        <f t="shared" si="1"/>
        <v>15.654600000000002</v>
      </c>
      <c r="I25" s="1">
        <f>C25*PRICE!C24</f>
        <v>0</v>
      </c>
      <c r="J25" s="1">
        <f>D25*PRICE!D24</f>
        <v>0</v>
      </c>
      <c r="K25" s="1">
        <f>E25*PRICE!E24</f>
        <v>6.0210000000000008</v>
      </c>
      <c r="L25" s="16">
        <f t="shared" si="2"/>
        <v>6.0210000000000008</v>
      </c>
    </row>
    <row r="26" spans="1:12" x14ac:dyDescent="0.25">
      <c r="A26" s="1" t="s">
        <v>135</v>
      </c>
      <c r="D26" s="3">
        <v>0.45800000000000002</v>
      </c>
      <c r="F26" s="3">
        <v>0.37</v>
      </c>
      <c r="G26" s="16">
        <f t="shared" si="0"/>
        <v>34.51632631578947</v>
      </c>
      <c r="H26" s="17">
        <f t="shared" si="1"/>
        <v>52.464815999999999</v>
      </c>
      <c r="I26" s="1">
        <f>C26*PRICE!C25</f>
        <v>0</v>
      </c>
      <c r="J26" s="1">
        <f>D26*PRICE!D25</f>
        <v>14.179680000000001</v>
      </c>
      <c r="K26" s="1">
        <f>E26*PRICE!E25</f>
        <v>0</v>
      </c>
      <c r="L26" s="16">
        <f t="shared" si="2"/>
        <v>14.179680000000001</v>
      </c>
    </row>
    <row r="27" spans="1:12" x14ac:dyDescent="0.25">
      <c r="A27" s="1" t="s">
        <v>136</v>
      </c>
      <c r="D27" s="3">
        <v>0.2</v>
      </c>
      <c r="E27" s="3">
        <v>4.5999999999999999E-2</v>
      </c>
      <c r="F27" s="3">
        <v>0.26</v>
      </c>
      <c r="G27" s="16">
        <f t="shared" si="0"/>
        <v>20.066731578947369</v>
      </c>
      <c r="H27" s="17">
        <f t="shared" si="1"/>
        <v>30.501432000000001</v>
      </c>
      <c r="I27" s="1">
        <f>C27*PRICE!C26</f>
        <v>0</v>
      </c>
      <c r="J27" s="1">
        <f>D27*PRICE!D26</f>
        <v>6.1920000000000002</v>
      </c>
      <c r="K27" s="1">
        <f>E27*PRICE!E26</f>
        <v>5.53932</v>
      </c>
      <c r="L27" s="16">
        <f t="shared" si="2"/>
        <v>11.73132</v>
      </c>
    </row>
    <row r="28" spans="1:12" x14ac:dyDescent="0.25">
      <c r="A28" s="1" t="s">
        <v>137</v>
      </c>
      <c r="C28" s="3">
        <v>0.14499999999999999</v>
      </c>
      <c r="E28" s="3">
        <v>3.7999999999999999E-2</v>
      </c>
      <c r="F28" s="3">
        <v>0.26</v>
      </c>
      <c r="G28" s="16">
        <f t="shared" si="0"/>
        <v>14.608339473684209</v>
      </c>
      <c r="H28" s="17">
        <f t="shared" si="1"/>
        <v>22.204675999999999</v>
      </c>
      <c r="I28" s="1">
        <f>C28*PRICE!C27</f>
        <v>3.9642999999999997</v>
      </c>
      <c r="J28" s="1">
        <f>D28*PRICE!D27</f>
        <v>0</v>
      </c>
      <c r="K28" s="1">
        <f>E28*PRICE!E27</f>
        <v>4.5759600000000002</v>
      </c>
      <c r="L28" s="16">
        <f t="shared" si="2"/>
        <v>8.54026</v>
      </c>
    </row>
    <row r="29" spans="1:12" x14ac:dyDescent="0.25">
      <c r="A29" s="1" t="s">
        <v>138</v>
      </c>
      <c r="D29" s="3">
        <v>2.2799999999999998</v>
      </c>
      <c r="E29" s="3">
        <v>0.03</v>
      </c>
      <c r="F29" s="3">
        <v>0.46500000000000002</v>
      </c>
      <c r="G29" s="16">
        <f t="shared" si="0"/>
        <v>226.99770394736839</v>
      </c>
      <c r="H29" s="17">
        <f t="shared" si="1"/>
        <v>345.03650999999996</v>
      </c>
      <c r="I29" s="1">
        <f>C29*PRICE!C28</f>
        <v>0</v>
      </c>
      <c r="J29" s="1">
        <f>D29*PRICE!D28</f>
        <v>70.588799999999992</v>
      </c>
      <c r="K29" s="1">
        <f>E29*PRICE!E28</f>
        <v>3.6126</v>
      </c>
      <c r="L29" s="16">
        <f t="shared" si="2"/>
        <v>74.201399999999992</v>
      </c>
    </row>
    <row r="30" spans="1:12" x14ac:dyDescent="0.25">
      <c r="A30" s="1" t="s">
        <v>139</v>
      </c>
      <c r="D30" s="3">
        <v>0.17299999999999999</v>
      </c>
      <c r="E30" s="3">
        <v>6.7000000000000004E-2</v>
      </c>
      <c r="F30" s="3">
        <v>0.46</v>
      </c>
      <c r="G30" s="16">
        <f t="shared" si="0"/>
        <v>40.625928947368429</v>
      </c>
      <c r="H30" s="17">
        <f t="shared" si="1"/>
        <v>61.751412000000016</v>
      </c>
      <c r="I30" s="1">
        <f>C30*PRICE!C29</f>
        <v>0</v>
      </c>
      <c r="J30" s="1">
        <f>D30*PRICE!D29</f>
        <v>5.3560799999999995</v>
      </c>
      <c r="K30" s="1">
        <f>E30*PRICE!E29</f>
        <v>8.0681400000000014</v>
      </c>
      <c r="L30" s="16">
        <f t="shared" si="2"/>
        <v>13.424220000000002</v>
      </c>
    </row>
    <row r="31" spans="1:12" x14ac:dyDescent="0.25">
      <c r="A31" s="1" t="s">
        <v>140</v>
      </c>
      <c r="C31" s="3">
        <v>0.622</v>
      </c>
      <c r="E31" s="3">
        <v>0.11</v>
      </c>
      <c r="F31" s="3">
        <v>0.7</v>
      </c>
      <c r="G31" s="16">
        <f t="shared" si="0"/>
        <v>139.31694736842104</v>
      </c>
      <c r="H31" s="17">
        <f t="shared" si="1"/>
        <v>211.76175999999998</v>
      </c>
      <c r="I31" s="1">
        <f>C31*PRICE!C30</f>
        <v>17.005479999999999</v>
      </c>
      <c r="J31" s="1">
        <f>D31*PRICE!D30</f>
        <v>0</v>
      </c>
      <c r="K31" s="1">
        <f>E31*PRICE!E30</f>
        <v>13.2462</v>
      </c>
      <c r="L31" s="16">
        <f t="shared" si="2"/>
        <v>30.25168</v>
      </c>
    </row>
    <row r="32" spans="1:12" x14ac:dyDescent="0.25">
      <c r="A32" s="1" t="s">
        <v>141</v>
      </c>
      <c r="C32" s="3">
        <v>0.11700000000000001</v>
      </c>
      <c r="E32" s="3">
        <v>3.6999999999999998E-2</v>
      </c>
      <c r="F32" s="3">
        <v>0.7</v>
      </c>
      <c r="G32" s="16">
        <f t="shared" si="0"/>
        <v>35.250157894736837</v>
      </c>
      <c r="H32" s="17">
        <f t="shared" si="1"/>
        <v>53.580239999999996</v>
      </c>
      <c r="I32" s="1">
        <f>C32*PRICE!C31</f>
        <v>3.1987800000000002</v>
      </c>
      <c r="J32" s="1">
        <f>D32*PRICE!D31</f>
        <v>0</v>
      </c>
      <c r="K32" s="1">
        <f>E32*PRICE!E31</f>
        <v>4.4555400000000001</v>
      </c>
      <c r="L32" s="16">
        <f t="shared" si="2"/>
        <v>7.6543200000000002</v>
      </c>
    </row>
    <row r="33" spans="1:12" x14ac:dyDescent="0.25">
      <c r="A33" s="1" t="s">
        <v>142</v>
      </c>
      <c r="C33" s="3">
        <v>0.51800000000000002</v>
      </c>
      <c r="F33" s="3">
        <v>0.5</v>
      </c>
      <c r="G33" s="16">
        <f t="shared" si="0"/>
        <v>46.585921052631576</v>
      </c>
      <c r="H33" s="17">
        <f t="shared" si="1"/>
        <v>70.810599999999994</v>
      </c>
      <c r="I33" s="1">
        <f>C33*PRICE!C32</f>
        <v>14.16212</v>
      </c>
      <c r="J33" s="1">
        <f>D33*PRICE!D32</f>
        <v>0</v>
      </c>
      <c r="K33" s="1">
        <f>E33*PRICE!E32</f>
        <v>0</v>
      </c>
      <c r="L33" s="16">
        <f t="shared" si="2"/>
        <v>14.16212</v>
      </c>
    </row>
    <row r="34" spans="1:12" x14ac:dyDescent="0.25">
      <c r="A34" s="1" t="s">
        <v>143</v>
      </c>
      <c r="C34" s="3">
        <v>0.20599999999999999</v>
      </c>
      <c r="E34" s="3">
        <v>4.7E-2</v>
      </c>
      <c r="F34" s="3">
        <v>0.99</v>
      </c>
      <c r="G34" s="16">
        <f t="shared" si="0"/>
        <v>73.545146052631566</v>
      </c>
      <c r="H34" s="17">
        <f t="shared" si="1"/>
        <v>111.78862199999999</v>
      </c>
      <c r="I34" s="1">
        <f>C34*PRICE!C33</f>
        <v>5.6320399999999999</v>
      </c>
      <c r="J34" s="1">
        <f>D34*PRICE!D33</f>
        <v>0</v>
      </c>
      <c r="K34" s="1">
        <f>E34*PRICE!E33</f>
        <v>5.6597400000000002</v>
      </c>
      <c r="L34" s="16">
        <f t="shared" si="2"/>
        <v>11.291779999999999</v>
      </c>
    </row>
    <row r="35" spans="1:12" x14ac:dyDescent="0.25">
      <c r="A35" s="1" t="s">
        <v>144</v>
      </c>
      <c r="C35" s="3">
        <v>2.9000000000000001E-2</v>
      </c>
      <c r="E35" s="3">
        <v>1.7999999999999999E-2</v>
      </c>
      <c r="F35" s="3">
        <v>0.38500000000000001</v>
      </c>
      <c r="G35" s="16">
        <f t="shared" si="0"/>
        <v>7.4984322368421052</v>
      </c>
      <c r="H35" s="17">
        <f t="shared" si="1"/>
        <v>11.397617</v>
      </c>
      <c r="I35" s="1">
        <f>C35*PRICE!C34</f>
        <v>0.79286000000000001</v>
      </c>
      <c r="J35" s="1">
        <f>D35*PRICE!D34</f>
        <v>0</v>
      </c>
      <c r="K35" s="1">
        <f>E35*PRICE!E34</f>
        <v>2.1675599999999999</v>
      </c>
      <c r="L35" s="16">
        <f t="shared" si="2"/>
        <v>2.9604200000000001</v>
      </c>
    </row>
    <row r="36" spans="1:12" x14ac:dyDescent="0.25">
      <c r="A36" s="1" t="s">
        <v>145</v>
      </c>
      <c r="D36" s="3">
        <v>1.4</v>
      </c>
      <c r="E36" s="3">
        <v>0.02</v>
      </c>
      <c r="F36" s="3">
        <v>0.42</v>
      </c>
      <c r="G36" s="16">
        <f t="shared" si="0"/>
        <v>126.42110526315788</v>
      </c>
      <c r="H36" s="17">
        <f t="shared" si="1"/>
        <v>192.16007999999999</v>
      </c>
      <c r="I36" s="1">
        <f>C36*PRICE!C35</f>
        <v>0</v>
      </c>
      <c r="J36" s="1">
        <f>D36*PRICE!D35</f>
        <v>43.344000000000001</v>
      </c>
      <c r="K36" s="1">
        <f>E36*PRICE!E35</f>
        <v>2.4083999999999999</v>
      </c>
      <c r="L36" s="16">
        <f t="shared" si="2"/>
        <v>45.752400000000002</v>
      </c>
    </row>
    <row r="37" spans="1:12" x14ac:dyDescent="0.25">
      <c r="A37" s="1" t="s">
        <v>146</v>
      </c>
      <c r="C37" s="3">
        <v>0.248</v>
      </c>
      <c r="E37" s="3">
        <v>7.1999999999999995E-2</v>
      </c>
      <c r="F37" s="3">
        <v>0.72</v>
      </c>
      <c r="G37" s="16">
        <f t="shared" si="0"/>
        <v>73.186863157894734</v>
      </c>
      <c r="H37" s="17">
        <f t="shared" si="1"/>
        <v>111.244032</v>
      </c>
      <c r="I37" s="1">
        <f>C37*PRICE!C36</f>
        <v>6.7803199999999997</v>
      </c>
      <c r="J37" s="1">
        <f>D37*PRICE!D36</f>
        <v>0</v>
      </c>
      <c r="K37" s="1">
        <f>E37*PRICE!E36</f>
        <v>8.6702399999999997</v>
      </c>
      <c r="L37" s="16">
        <f t="shared" si="2"/>
        <v>15.450559999999999</v>
      </c>
    </row>
    <row r="38" spans="1:12" x14ac:dyDescent="0.25">
      <c r="A38" s="1" t="s">
        <v>147</v>
      </c>
      <c r="C38" s="3">
        <v>0.159</v>
      </c>
      <c r="D38" s="3">
        <v>1.21</v>
      </c>
      <c r="E38" s="3">
        <v>7.0000000000000007E-2</v>
      </c>
      <c r="F38" s="3">
        <v>0.46800000000000003</v>
      </c>
      <c r="G38" s="16">
        <f t="shared" si="0"/>
        <v>154.68034263157895</v>
      </c>
      <c r="H38" s="17">
        <f t="shared" si="1"/>
        <v>235.11412079999999</v>
      </c>
      <c r="I38" s="1">
        <f>C38*PRICE!C37</f>
        <v>4.3470599999999999</v>
      </c>
      <c r="J38" s="1">
        <f>D38*PRICE!D37</f>
        <v>37.461599999999997</v>
      </c>
      <c r="K38" s="1">
        <f>E38*PRICE!E37</f>
        <v>8.4294000000000011</v>
      </c>
      <c r="L38" s="16">
        <f t="shared" si="2"/>
        <v>50.238059999999997</v>
      </c>
    </row>
    <row r="39" spans="1:12" x14ac:dyDescent="0.25">
      <c r="A39" s="1" t="s">
        <v>191</v>
      </c>
      <c r="C39" s="3">
        <v>0.53100000000000003</v>
      </c>
      <c r="E39" s="3">
        <v>9.1999999999999998E-2</v>
      </c>
      <c r="F39" s="3">
        <v>0.44</v>
      </c>
      <c r="G39" s="16">
        <f t="shared" si="0"/>
        <v>74.094205263157889</v>
      </c>
      <c r="H39" s="17">
        <f t="shared" si="1"/>
        <v>112.623192</v>
      </c>
      <c r="I39" s="1">
        <f>C39*PRICE!C38</f>
        <v>14.51754</v>
      </c>
      <c r="J39" s="1">
        <f>D39*PRICE!D38</f>
        <v>0</v>
      </c>
      <c r="K39" s="1">
        <f>E39*PRICE!E38</f>
        <v>11.07864</v>
      </c>
      <c r="L39" s="16">
        <f t="shared" si="2"/>
        <v>25.59618</v>
      </c>
    </row>
    <row r="40" spans="1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1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1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1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1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1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1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1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1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388A-9998-4371-914B-4AD1BF2934D2}">
  <sheetPr codeName="Φύλλο29">
    <tabColor rgb="FFFF0000"/>
  </sheetPr>
  <dimension ref="A1:M51"/>
  <sheetViews>
    <sheetView workbookViewId="0">
      <selection activeCell="B1" sqref="B1"/>
    </sheetView>
  </sheetViews>
  <sheetFormatPr defaultRowHeight="15" x14ac:dyDescent="0.25"/>
  <cols>
    <col min="1" max="2" width="15.7109375" style="1" customWidth="1"/>
    <col min="3" max="5" width="9.140625" style="3"/>
    <col min="6" max="6" width="8.5703125" style="3" bestFit="1" customWidth="1"/>
    <col min="7" max="7" width="14.42578125" style="1" bestFit="1" customWidth="1"/>
    <col min="8" max="8" width="12.85546875" style="1" bestFit="1" customWidth="1"/>
    <col min="9" max="12" width="9.140625" style="1"/>
    <col min="13" max="13" width="11.5703125" style="1" bestFit="1" customWidth="1"/>
    <col min="14" max="16384" width="9.140625" style="1"/>
  </cols>
  <sheetData>
    <row r="1" spans="1:13" x14ac:dyDescent="0.25">
      <c r="A1" s="49" t="s">
        <v>310</v>
      </c>
      <c r="B1" s="52">
        <f ca="1">NOW()</f>
        <v>45256.890824884256</v>
      </c>
    </row>
    <row r="2" spans="1:13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3" x14ac:dyDescent="0.25">
      <c r="A3" s="1" t="s">
        <v>49</v>
      </c>
      <c r="D3" s="3">
        <v>1.4</v>
      </c>
      <c r="F3" s="3">
        <v>1000</v>
      </c>
      <c r="G3" s="17">
        <f>H3/1.52</f>
        <v>285157.89473684208</v>
      </c>
      <c r="H3" s="17">
        <f>L3*F3*10</f>
        <v>433440</v>
      </c>
      <c r="I3" s="1">
        <f>C3*PRICE!C2</f>
        <v>0</v>
      </c>
      <c r="J3" s="1">
        <f>D3*PRICE!D2</f>
        <v>43.344000000000001</v>
      </c>
      <c r="K3" s="1">
        <f>E3*PRICE!E2</f>
        <v>0</v>
      </c>
      <c r="L3" s="16">
        <f>SUM(I3:K3)</f>
        <v>43.344000000000001</v>
      </c>
      <c r="M3" s="16">
        <f>G3/5.7</f>
        <v>50027.700831024922</v>
      </c>
    </row>
    <row r="4" spans="1:13" x14ac:dyDescent="0.25">
      <c r="A4" s="1" t="s">
        <v>213</v>
      </c>
      <c r="D4" s="3">
        <v>0.79100000000000004</v>
      </c>
      <c r="F4" s="3">
        <v>2575</v>
      </c>
      <c r="G4" s="17">
        <f t="shared" ref="G4:G51" si="0">H4/1.52</f>
        <v>414869.09210526315</v>
      </c>
      <c r="H4" s="17">
        <f t="shared" ref="H4:H51" si="1">L4*F4*10</f>
        <v>630601.02</v>
      </c>
      <c r="I4" s="1">
        <f>C4*PRICE!C3</f>
        <v>0</v>
      </c>
      <c r="J4" s="1">
        <f>D4*PRICE!D3</f>
        <v>24.489360000000001</v>
      </c>
      <c r="K4" s="1">
        <f>E4*PRICE!E3</f>
        <v>0</v>
      </c>
      <c r="L4" s="16">
        <f t="shared" ref="L4:L51" si="2">SUM(I4:K4)</f>
        <v>24.489360000000001</v>
      </c>
      <c r="M4" s="16">
        <f t="shared" ref="M4:M51" si="3">G4/5.7</f>
        <v>72784.05124653739</v>
      </c>
    </row>
    <row r="5" spans="1:13" x14ac:dyDescent="0.25">
      <c r="A5" s="1" t="s">
        <v>214</v>
      </c>
      <c r="C5" s="3">
        <v>0.113</v>
      </c>
      <c r="D5" s="3">
        <v>0.47499999999999998</v>
      </c>
      <c r="E5" s="3">
        <v>2.1999999999999999E-2</v>
      </c>
      <c r="F5" s="3">
        <v>2270</v>
      </c>
      <c r="G5" s="17">
        <f t="shared" si="0"/>
        <v>305324.85657894739</v>
      </c>
      <c r="H5" s="17">
        <f t="shared" si="1"/>
        <v>464093.78200000001</v>
      </c>
      <c r="I5" s="1">
        <f>C5*PRICE!C4</f>
        <v>3.0894200000000001</v>
      </c>
      <c r="J5" s="1">
        <f>D5*PRICE!D4</f>
        <v>14.706</v>
      </c>
      <c r="K5" s="1">
        <f>E5*PRICE!E4</f>
        <v>2.6492399999999998</v>
      </c>
      <c r="L5" s="16">
        <f t="shared" si="2"/>
        <v>20.444659999999999</v>
      </c>
      <c r="M5" s="16">
        <f t="shared" si="3"/>
        <v>53565.764312096035</v>
      </c>
    </row>
    <row r="6" spans="1:13" x14ac:dyDescent="0.25">
      <c r="A6" s="1">
        <v>7516731</v>
      </c>
      <c r="C6" s="3">
        <v>3.3000000000000002E-2</v>
      </c>
      <c r="D6" s="3">
        <v>0.219</v>
      </c>
      <c r="E6" s="3">
        <v>1.7999999999999999E-2</v>
      </c>
      <c r="F6" s="3">
        <v>2070</v>
      </c>
      <c r="G6" s="17">
        <f t="shared" si="0"/>
        <v>134141.71973684212</v>
      </c>
      <c r="H6" s="17">
        <f t="shared" si="1"/>
        <v>203895.41400000002</v>
      </c>
      <c r="I6" s="1">
        <f>C6*PRICE!C5</f>
        <v>0.90222000000000002</v>
      </c>
      <c r="J6" s="1">
        <f>D6*PRICE!D5</f>
        <v>6.78024</v>
      </c>
      <c r="K6" s="1">
        <f>E6*PRICE!E5</f>
        <v>2.1675599999999999</v>
      </c>
      <c r="L6" s="16">
        <f t="shared" si="2"/>
        <v>9.8500200000000007</v>
      </c>
      <c r="M6" s="16">
        <f t="shared" si="3"/>
        <v>23533.63504155125</v>
      </c>
    </row>
    <row r="7" spans="1:13" x14ac:dyDescent="0.25">
      <c r="A7" s="1" t="s">
        <v>215</v>
      </c>
      <c r="B7" s="1" t="s">
        <v>216</v>
      </c>
      <c r="D7" s="3">
        <v>0.28299999999999997</v>
      </c>
      <c r="F7" s="3">
        <v>1995</v>
      </c>
      <c r="G7" s="17">
        <f t="shared" si="0"/>
        <v>114997.05</v>
      </c>
      <c r="H7" s="17">
        <f t="shared" si="1"/>
        <v>174795.516</v>
      </c>
      <c r="I7" s="1">
        <f>C7*PRICE!C6</f>
        <v>0</v>
      </c>
      <c r="J7" s="1">
        <f>D7*PRICE!D6</f>
        <v>8.7616800000000001</v>
      </c>
      <c r="K7" s="1">
        <f>E7*PRICE!E6</f>
        <v>0</v>
      </c>
      <c r="L7" s="16">
        <f t="shared" si="2"/>
        <v>8.7616800000000001</v>
      </c>
      <c r="M7" s="16">
        <f t="shared" si="3"/>
        <v>20174.92105263158</v>
      </c>
    </row>
    <row r="8" spans="1:13" x14ac:dyDescent="0.25">
      <c r="A8" s="1" t="s">
        <v>217</v>
      </c>
      <c r="D8" s="3">
        <v>0.90200000000000002</v>
      </c>
      <c r="F8" s="3">
        <v>0.99</v>
      </c>
      <c r="G8" s="17">
        <f t="shared" si="0"/>
        <v>181.88592631578948</v>
      </c>
      <c r="H8" s="17">
        <f t="shared" si="1"/>
        <v>276.46660800000001</v>
      </c>
      <c r="I8" s="1">
        <f>C8*PRICE!C7</f>
        <v>0</v>
      </c>
      <c r="J8" s="1">
        <f>D8*PRICE!D7</f>
        <v>27.925920000000001</v>
      </c>
      <c r="K8" s="1">
        <f>E8*PRICE!E7</f>
        <v>0</v>
      </c>
      <c r="L8" s="16">
        <f t="shared" si="2"/>
        <v>27.925920000000001</v>
      </c>
      <c r="M8" s="16">
        <f t="shared" si="3"/>
        <v>31.90981163434903</v>
      </c>
    </row>
    <row r="9" spans="1:13" x14ac:dyDescent="0.25">
      <c r="A9" s="1" t="s">
        <v>218</v>
      </c>
      <c r="C9" s="3">
        <v>0.191</v>
      </c>
      <c r="D9" s="3">
        <v>1.81</v>
      </c>
      <c r="F9" s="3">
        <v>1595</v>
      </c>
      <c r="G9" s="17">
        <f t="shared" si="0"/>
        <v>642822.14671052631</v>
      </c>
      <c r="H9" s="17">
        <f t="shared" si="1"/>
        <v>977089.66299999994</v>
      </c>
      <c r="I9" s="1">
        <f>C9*PRICE!C8</f>
        <v>5.22194</v>
      </c>
      <c r="J9" s="1">
        <f>D9*PRICE!D8</f>
        <v>56.037600000000005</v>
      </c>
      <c r="K9" s="1">
        <f>E9*PRICE!E8</f>
        <v>0</v>
      </c>
      <c r="L9" s="16">
        <f t="shared" si="2"/>
        <v>61.259540000000001</v>
      </c>
      <c r="M9" s="16">
        <f t="shared" si="3"/>
        <v>112775.81521237304</v>
      </c>
    </row>
    <row r="10" spans="1:13" x14ac:dyDescent="0.25">
      <c r="A10" s="1" t="s">
        <v>219</v>
      </c>
      <c r="C10" s="3">
        <v>0.97</v>
      </c>
      <c r="E10" s="3">
        <v>0.192</v>
      </c>
      <c r="F10" s="3">
        <v>1795</v>
      </c>
      <c r="G10" s="17">
        <f t="shared" si="0"/>
        <v>586214.40657894744</v>
      </c>
      <c r="H10" s="17">
        <f t="shared" si="1"/>
        <v>891045.89800000004</v>
      </c>
      <c r="I10" s="1">
        <f>C10*PRICE!C9</f>
        <v>26.5198</v>
      </c>
      <c r="J10" s="1">
        <f>D10*PRICE!D9</f>
        <v>0</v>
      </c>
      <c r="K10" s="1">
        <f>E10*PRICE!E9</f>
        <v>23.120640000000002</v>
      </c>
      <c r="L10" s="16">
        <f t="shared" si="2"/>
        <v>49.640439999999998</v>
      </c>
      <c r="M10" s="16">
        <f t="shared" si="3"/>
        <v>102844.63273314867</v>
      </c>
    </row>
    <row r="11" spans="1:13" x14ac:dyDescent="0.25">
      <c r="A11" s="1" t="s">
        <v>220</v>
      </c>
      <c r="B11" s="1" t="s">
        <v>221</v>
      </c>
      <c r="G11" s="17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  <c r="M11" s="16">
        <f t="shared" si="3"/>
        <v>0</v>
      </c>
    </row>
    <row r="12" spans="1:13" x14ac:dyDescent="0.25">
      <c r="A12" s="1" t="s">
        <v>222</v>
      </c>
      <c r="D12" s="3">
        <v>0.14299999999999999</v>
      </c>
      <c r="F12" s="3">
        <v>0.61</v>
      </c>
      <c r="G12" s="17">
        <f t="shared" si="0"/>
        <v>17.767373684210526</v>
      </c>
      <c r="H12" s="17">
        <f t="shared" si="1"/>
        <v>27.006408</v>
      </c>
      <c r="I12" s="1">
        <f>C12*PRICE!C11</f>
        <v>0</v>
      </c>
      <c r="J12" s="1">
        <f>D12*PRICE!D11</f>
        <v>4.4272799999999997</v>
      </c>
      <c r="K12" s="1">
        <f>E12*PRICE!E11</f>
        <v>0</v>
      </c>
      <c r="L12" s="16">
        <f t="shared" si="2"/>
        <v>4.4272799999999997</v>
      </c>
      <c r="M12" s="16">
        <f t="shared" si="3"/>
        <v>3.1170831024930745</v>
      </c>
    </row>
    <row r="13" spans="1:13" x14ac:dyDescent="0.25">
      <c r="A13" s="1" t="s">
        <v>223</v>
      </c>
      <c r="D13" s="3">
        <v>0.33500000000000002</v>
      </c>
      <c r="F13" s="3">
        <v>1.23</v>
      </c>
      <c r="G13" s="17">
        <f t="shared" si="0"/>
        <v>83.928078947368434</v>
      </c>
      <c r="H13" s="17">
        <f t="shared" si="1"/>
        <v>127.57068000000001</v>
      </c>
      <c r="I13" s="1">
        <f>C13*PRICE!C12</f>
        <v>0</v>
      </c>
      <c r="J13" s="1">
        <f>D13*PRICE!D12</f>
        <v>10.371600000000001</v>
      </c>
      <c r="K13" s="1">
        <f>E13*PRICE!E12</f>
        <v>0</v>
      </c>
      <c r="L13" s="16">
        <f t="shared" si="2"/>
        <v>10.371600000000001</v>
      </c>
      <c r="M13" s="16">
        <f t="shared" si="3"/>
        <v>14.724224376731303</v>
      </c>
    </row>
    <row r="14" spans="1:13" x14ac:dyDescent="0.25">
      <c r="A14" s="1" t="s">
        <v>224</v>
      </c>
      <c r="C14" s="3">
        <v>1.37</v>
      </c>
      <c r="D14" s="3">
        <v>0.33100000000000002</v>
      </c>
      <c r="F14" s="3">
        <v>0.7</v>
      </c>
      <c r="G14" s="17">
        <f t="shared" si="0"/>
        <v>219.68744736842103</v>
      </c>
      <c r="H14" s="17">
        <f t="shared" si="1"/>
        <v>333.92491999999999</v>
      </c>
      <c r="I14" s="1">
        <f>C14*PRICE!C13</f>
        <v>37.455800000000004</v>
      </c>
      <c r="J14" s="1">
        <f>D14*PRICE!D13</f>
        <v>10.247760000000001</v>
      </c>
      <c r="K14" s="1">
        <f>E14*PRICE!E13</f>
        <v>0</v>
      </c>
      <c r="L14" s="16">
        <f t="shared" si="2"/>
        <v>47.703560000000003</v>
      </c>
      <c r="M14" s="16">
        <f t="shared" si="3"/>
        <v>38.541657433056322</v>
      </c>
    </row>
    <row r="15" spans="1:13" x14ac:dyDescent="0.25">
      <c r="A15" s="1" t="s">
        <v>225</v>
      </c>
      <c r="D15" s="3">
        <v>1.88</v>
      </c>
      <c r="E15" s="3">
        <v>0.11600000000000001</v>
      </c>
      <c r="F15" s="3">
        <v>0.96299999999999997</v>
      </c>
      <c r="G15" s="17">
        <f t="shared" si="0"/>
        <v>457.2572352631579</v>
      </c>
      <c r="H15" s="17">
        <f t="shared" si="1"/>
        <v>695.03099759999998</v>
      </c>
      <c r="I15" s="1">
        <f>C15*PRICE!C14</f>
        <v>0</v>
      </c>
      <c r="J15" s="1">
        <f>D15*PRICE!D14</f>
        <v>58.204799999999999</v>
      </c>
      <c r="K15" s="1">
        <f>E15*PRICE!E14</f>
        <v>13.968720000000001</v>
      </c>
      <c r="L15" s="16">
        <f t="shared" si="2"/>
        <v>72.173519999999996</v>
      </c>
      <c r="M15" s="16">
        <f t="shared" si="3"/>
        <v>80.220567590027699</v>
      </c>
    </row>
    <row r="16" spans="1:13" x14ac:dyDescent="0.25">
      <c r="A16" s="1">
        <v>7516131</v>
      </c>
      <c r="C16" s="3">
        <v>4.8000000000000001E-2</v>
      </c>
      <c r="D16" s="3">
        <v>0.29199999999999998</v>
      </c>
      <c r="E16" s="3">
        <v>2.1999999999999999E-2</v>
      </c>
      <c r="F16" s="3">
        <v>2.06</v>
      </c>
      <c r="G16" s="17">
        <f t="shared" si="0"/>
        <v>176.20968947368422</v>
      </c>
      <c r="H16" s="17">
        <f t="shared" si="1"/>
        <v>267.838728</v>
      </c>
      <c r="I16" s="1">
        <f>C16*PRICE!C15</f>
        <v>1.3123199999999999</v>
      </c>
      <c r="J16" s="1">
        <f>D16*PRICE!D15</f>
        <v>9.0403199999999995</v>
      </c>
      <c r="K16" s="1">
        <f>E16*PRICE!E15</f>
        <v>2.6492399999999998</v>
      </c>
      <c r="L16" s="16">
        <f t="shared" si="2"/>
        <v>13.00188</v>
      </c>
      <c r="M16" s="16">
        <f t="shared" si="3"/>
        <v>30.913980609418285</v>
      </c>
    </row>
    <row r="17" spans="1:13" x14ac:dyDescent="0.25">
      <c r="A17" s="1" t="s">
        <v>226</v>
      </c>
      <c r="D17" s="3">
        <v>0.2</v>
      </c>
      <c r="E17" s="3">
        <v>3.6999999999999998E-2</v>
      </c>
      <c r="F17" s="3">
        <v>0.79</v>
      </c>
      <c r="G17" s="17">
        <f t="shared" si="0"/>
        <v>55.339188157894725</v>
      </c>
      <c r="H17" s="17">
        <f t="shared" si="1"/>
        <v>84.115565999999987</v>
      </c>
      <c r="I17" s="1">
        <f>C17*PRICE!C16</f>
        <v>0</v>
      </c>
      <c r="J17" s="1">
        <f>D17*PRICE!D16</f>
        <v>6.1920000000000002</v>
      </c>
      <c r="K17" s="1">
        <f>E17*PRICE!E16</f>
        <v>4.4555400000000001</v>
      </c>
      <c r="L17" s="16">
        <f t="shared" si="2"/>
        <v>10.647539999999999</v>
      </c>
      <c r="M17" s="16">
        <f t="shared" si="3"/>
        <v>9.7086295013850386</v>
      </c>
    </row>
    <row r="18" spans="1:13" x14ac:dyDescent="0.25">
      <c r="A18" s="1" t="s">
        <v>227</v>
      </c>
      <c r="B18" s="1" t="s">
        <v>228</v>
      </c>
      <c r="D18" s="3">
        <v>1.397</v>
      </c>
      <c r="F18" s="3">
        <v>1000</v>
      </c>
      <c r="G18" s="17">
        <f t="shared" si="0"/>
        <v>284546.84210526315</v>
      </c>
      <c r="H18" s="17">
        <f t="shared" si="1"/>
        <v>432511.2</v>
      </c>
      <c r="I18" s="1">
        <f>C18*PRICE!C17</f>
        <v>0</v>
      </c>
      <c r="J18" s="1">
        <f>D18*PRICE!D17</f>
        <v>43.25112</v>
      </c>
      <c r="K18" s="1">
        <f>E18*PRICE!E17</f>
        <v>0</v>
      </c>
      <c r="L18" s="16">
        <f t="shared" si="2"/>
        <v>43.25112</v>
      </c>
      <c r="M18" s="16">
        <f t="shared" si="3"/>
        <v>49920.498614958444</v>
      </c>
    </row>
    <row r="19" spans="1:13" x14ac:dyDescent="0.25">
      <c r="A19" s="12" t="s">
        <v>230</v>
      </c>
      <c r="D19" s="3">
        <v>1.21</v>
      </c>
      <c r="F19" s="3">
        <v>1600</v>
      </c>
      <c r="G19" s="17">
        <f t="shared" si="0"/>
        <v>394332.63157894736</v>
      </c>
      <c r="H19" s="17">
        <f t="shared" si="1"/>
        <v>599385.59999999998</v>
      </c>
      <c r="I19" s="1">
        <f>C19*PRICE!C18</f>
        <v>0</v>
      </c>
      <c r="J19" s="1">
        <f>D19*PRICE!D18</f>
        <v>37.461599999999997</v>
      </c>
      <c r="K19" s="1">
        <f>E19*PRICE!E18</f>
        <v>0</v>
      </c>
      <c r="L19" s="16">
        <f t="shared" si="2"/>
        <v>37.461599999999997</v>
      </c>
      <c r="M19" s="16">
        <f t="shared" si="3"/>
        <v>69181.16343490305</v>
      </c>
    </row>
    <row r="20" spans="1:13" x14ac:dyDescent="0.25">
      <c r="A20" s="1" t="s">
        <v>227</v>
      </c>
      <c r="B20" s="1" t="s">
        <v>229</v>
      </c>
      <c r="D20" s="3">
        <v>0.36499999999999999</v>
      </c>
      <c r="F20" s="3">
        <v>1000</v>
      </c>
      <c r="G20" s="17">
        <f t="shared" si="0"/>
        <v>74344.736842105267</v>
      </c>
      <c r="H20" s="17">
        <f t="shared" si="1"/>
        <v>113004</v>
      </c>
      <c r="I20" s="1">
        <f>C20*PRICE!C19</f>
        <v>0</v>
      </c>
      <c r="J20" s="1">
        <f>D20*PRICE!D19</f>
        <v>11.3004</v>
      </c>
      <c r="K20" s="1">
        <f>E20*PRICE!E19</f>
        <v>0</v>
      </c>
      <c r="L20" s="16">
        <f t="shared" si="2"/>
        <v>11.3004</v>
      </c>
      <c r="M20" s="16">
        <f t="shared" si="3"/>
        <v>13042.936288088644</v>
      </c>
    </row>
    <row r="21" spans="1:13" x14ac:dyDescent="0.25">
      <c r="A21" s="12" t="s">
        <v>231</v>
      </c>
      <c r="D21" s="3">
        <v>0.72899999999999998</v>
      </c>
      <c r="F21" s="3">
        <v>1630</v>
      </c>
      <c r="G21" s="17">
        <f t="shared" si="0"/>
        <v>242031.83684210526</v>
      </c>
      <c r="H21" s="17">
        <f t="shared" si="1"/>
        <v>367888.39199999999</v>
      </c>
      <c r="I21" s="1">
        <f>C21*PRICE!C20</f>
        <v>0</v>
      </c>
      <c r="J21" s="1">
        <f>D21*PRICE!D20</f>
        <v>22.569839999999999</v>
      </c>
      <c r="K21" s="1">
        <f>E21*PRICE!E20</f>
        <v>0</v>
      </c>
      <c r="L21" s="16">
        <f t="shared" si="2"/>
        <v>22.569839999999999</v>
      </c>
      <c r="M21" s="16">
        <f t="shared" si="3"/>
        <v>42461.725761772854</v>
      </c>
    </row>
    <row r="22" spans="1:13" x14ac:dyDescent="0.25">
      <c r="G22" s="17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  <c r="M22" s="16">
        <f t="shared" si="3"/>
        <v>0</v>
      </c>
    </row>
    <row r="23" spans="1:13" x14ac:dyDescent="0.25">
      <c r="G23" s="17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  <c r="M23" s="16">
        <f t="shared" si="3"/>
        <v>0</v>
      </c>
    </row>
    <row r="24" spans="1:13" x14ac:dyDescent="0.25">
      <c r="G24" s="17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  <c r="M24" s="16">
        <f t="shared" si="3"/>
        <v>0</v>
      </c>
    </row>
    <row r="25" spans="1:13" x14ac:dyDescent="0.25">
      <c r="G25" s="17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  <c r="M25" s="16">
        <f t="shared" si="3"/>
        <v>0</v>
      </c>
    </row>
    <row r="26" spans="1:13" x14ac:dyDescent="0.25">
      <c r="G26" s="17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  <c r="M26" s="16">
        <f t="shared" si="3"/>
        <v>0</v>
      </c>
    </row>
    <row r="27" spans="1:13" x14ac:dyDescent="0.25">
      <c r="G27" s="17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  <c r="M27" s="16">
        <f t="shared" si="3"/>
        <v>0</v>
      </c>
    </row>
    <row r="28" spans="1:13" x14ac:dyDescent="0.25">
      <c r="G28" s="17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  <c r="M28" s="16">
        <f t="shared" si="3"/>
        <v>0</v>
      </c>
    </row>
    <row r="29" spans="1:13" x14ac:dyDescent="0.25">
      <c r="G29" s="17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  <c r="M29" s="16">
        <f t="shared" si="3"/>
        <v>0</v>
      </c>
    </row>
    <row r="30" spans="1:13" x14ac:dyDescent="0.25">
      <c r="G30" s="17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  <c r="M30" s="16">
        <f t="shared" si="3"/>
        <v>0</v>
      </c>
    </row>
    <row r="31" spans="1:13" x14ac:dyDescent="0.25">
      <c r="G31" s="17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  <c r="M31" s="16">
        <f t="shared" si="3"/>
        <v>0</v>
      </c>
    </row>
    <row r="32" spans="1:13" x14ac:dyDescent="0.25">
      <c r="G32" s="17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  <c r="M32" s="16">
        <f t="shared" si="3"/>
        <v>0</v>
      </c>
    </row>
    <row r="33" spans="7:13" x14ac:dyDescent="0.25">
      <c r="G33" s="17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  <c r="M33" s="16">
        <f t="shared" si="3"/>
        <v>0</v>
      </c>
    </row>
    <row r="34" spans="7:13" x14ac:dyDescent="0.25">
      <c r="G34" s="17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  <c r="M34" s="16">
        <f t="shared" si="3"/>
        <v>0</v>
      </c>
    </row>
    <row r="35" spans="7:13" x14ac:dyDescent="0.25">
      <c r="G35" s="17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  <c r="M35" s="16">
        <f t="shared" si="3"/>
        <v>0</v>
      </c>
    </row>
    <row r="36" spans="7:13" x14ac:dyDescent="0.25">
      <c r="G36" s="17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  <c r="M36" s="16">
        <f t="shared" si="3"/>
        <v>0</v>
      </c>
    </row>
    <row r="37" spans="7:13" x14ac:dyDescent="0.25">
      <c r="G37" s="17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  <c r="M37" s="16">
        <f t="shared" si="3"/>
        <v>0</v>
      </c>
    </row>
    <row r="38" spans="7:13" x14ac:dyDescent="0.25">
      <c r="G38" s="17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  <c r="M38" s="16">
        <f t="shared" si="3"/>
        <v>0</v>
      </c>
    </row>
    <row r="39" spans="7:13" x14ac:dyDescent="0.25">
      <c r="G39" s="17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  <c r="M39" s="16">
        <f t="shared" si="3"/>
        <v>0</v>
      </c>
    </row>
    <row r="40" spans="7:13" x14ac:dyDescent="0.25">
      <c r="G40" s="17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  <c r="M40" s="16">
        <f t="shared" si="3"/>
        <v>0</v>
      </c>
    </row>
    <row r="41" spans="7:13" x14ac:dyDescent="0.25">
      <c r="G41" s="17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  <c r="M41" s="16">
        <f t="shared" si="3"/>
        <v>0</v>
      </c>
    </row>
    <row r="42" spans="7:13" x14ac:dyDescent="0.25">
      <c r="G42" s="17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  <c r="M42" s="16">
        <f t="shared" si="3"/>
        <v>0</v>
      </c>
    </row>
    <row r="43" spans="7:13" x14ac:dyDescent="0.25">
      <c r="G43" s="17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  <c r="M43" s="16">
        <f t="shared" si="3"/>
        <v>0</v>
      </c>
    </row>
    <row r="44" spans="7:13" x14ac:dyDescent="0.25">
      <c r="G44" s="17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  <c r="M44" s="16">
        <f t="shared" si="3"/>
        <v>0</v>
      </c>
    </row>
    <row r="45" spans="7:13" x14ac:dyDescent="0.25">
      <c r="G45" s="17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  <c r="M45" s="16">
        <f t="shared" si="3"/>
        <v>0</v>
      </c>
    </row>
    <row r="46" spans="7:13" x14ac:dyDescent="0.25">
      <c r="G46" s="17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  <c r="M46" s="16">
        <f t="shared" si="3"/>
        <v>0</v>
      </c>
    </row>
    <row r="47" spans="7:13" x14ac:dyDescent="0.25">
      <c r="G47" s="17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  <c r="M47" s="16">
        <f t="shared" si="3"/>
        <v>0</v>
      </c>
    </row>
    <row r="48" spans="7:13" x14ac:dyDescent="0.25">
      <c r="G48" s="17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  <c r="M48" s="16">
        <f t="shared" si="3"/>
        <v>0</v>
      </c>
    </row>
    <row r="49" spans="7:13" x14ac:dyDescent="0.25">
      <c r="G49" s="17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  <c r="M49" s="16">
        <f t="shared" si="3"/>
        <v>0</v>
      </c>
    </row>
    <row r="50" spans="7:13" x14ac:dyDescent="0.25">
      <c r="G50" s="17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  <c r="M50" s="16">
        <f t="shared" si="3"/>
        <v>0</v>
      </c>
    </row>
    <row r="51" spans="7:13" x14ac:dyDescent="0.25">
      <c r="G51" s="17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  <c r="M51" s="16">
        <f t="shared" si="3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876B9-49A4-42BA-993E-4DEEDBC3222B}">
  <sheetPr codeName="Φύλλο27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308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148</v>
      </c>
      <c r="B3" s="1" t="s">
        <v>149</v>
      </c>
      <c r="C3" s="3">
        <v>0.121</v>
      </c>
      <c r="D3" s="3">
        <v>3.5999999999999997E-2</v>
      </c>
      <c r="F3" s="3">
        <v>2.5</v>
      </c>
      <c r="G3" s="16">
        <f>H3/1.52</f>
        <v>72.741776315789465</v>
      </c>
      <c r="H3" s="17">
        <f>L3*F3*10</f>
        <v>110.5675</v>
      </c>
      <c r="I3" s="1">
        <f>C3*PRICE!C2</f>
        <v>3.3081399999999999</v>
      </c>
      <c r="J3" s="1">
        <f>D3*PRICE!D2</f>
        <v>1.11456</v>
      </c>
      <c r="K3" s="1">
        <f>E3*PRICE!E2</f>
        <v>0</v>
      </c>
      <c r="L3" s="16">
        <f>SUM(I3:K3)</f>
        <v>4.4226999999999999</v>
      </c>
    </row>
    <row r="4" spans="1:12" x14ac:dyDescent="0.25">
      <c r="A4" s="1" t="s">
        <v>150</v>
      </c>
      <c r="B4" s="1" t="s">
        <v>151</v>
      </c>
      <c r="D4" s="3">
        <v>0.42099999999999999</v>
      </c>
      <c r="E4" s="3">
        <v>6.5000000000000002E-2</v>
      </c>
      <c r="F4" s="3">
        <v>1.2649999999999999</v>
      </c>
      <c r="G4" s="16">
        <f t="shared" ref="G4:G51" si="0">H4/1.52</f>
        <v>173.61675592105263</v>
      </c>
      <c r="H4" s="17">
        <f t="shared" ref="H4:H51" si="1">L4*F4*10</f>
        <v>263.897469</v>
      </c>
      <c r="I4" s="1">
        <f>C4*PRICE!C3</f>
        <v>0</v>
      </c>
      <c r="J4" s="1">
        <f>D4*PRICE!D3</f>
        <v>13.03416</v>
      </c>
      <c r="K4" s="1">
        <f>E4*PRICE!E3</f>
        <v>7.8273000000000001</v>
      </c>
      <c r="L4" s="16">
        <f t="shared" ref="L4:L51" si="2">SUM(I4:K4)</f>
        <v>20.861460000000001</v>
      </c>
    </row>
    <row r="5" spans="1:12" x14ac:dyDescent="0.25">
      <c r="A5" s="1" t="s">
        <v>152</v>
      </c>
      <c r="D5" s="3">
        <v>0.371</v>
      </c>
      <c r="E5" s="3">
        <v>0.04</v>
      </c>
      <c r="F5" s="3">
        <v>1.05</v>
      </c>
      <c r="G5" s="16">
        <f t="shared" si="0"/>
        <v>112.61913157894737</v>
      </c>
      <c r="H5" s="17">
        <f t="shared" si="1"/>
        <v>171.18108000000001</v>
      </c>
      <c r="I5" s="1">
        <f>C5*PRICE!C4</f>
        <v>0</v>
      </c>
      <c r="J5" s="1">
        <f>D5*PRICE!D4</f>
        <v>11.48616</v>
      </c>
      <c r="K5" s="1">
        <f>E5*PRICE!E4</f>
        <v>4.8167999999999997</v>
      </c>
      <c r="L5" s="16">
        <f t="shared" si="2"/>
        <v>16.302959999999999</v>
      </c>
    </row>
    <row r="6" spans="1:12" x14ac:dyDescent="0.25">
      <c r="D6" s="3">
        <v>0.43099999999999999</v>
      </c>
      <c r="E6" s="3">
        <v>3.4000000000000002E-2</v>
      </c>
      <c r="F6" s="3">
        <v>1.2949999999999999</v>
      </c>
      <c r="G6" s="16">
        <f t="shared" si="0"/>
        <v>148.56751184210526</v>
      </c>
      <c r="H6" s="17">
        <f t="shared" si="1"/>
        <v>225.82261800000001</v>
      </c>
      <c r="I6" s="1">
        <f>C6*PRICE!C5</f>
        <v>0</v>
      </c>
      <c r="J6" s="1">
        <f>D6*PRICE!D5</f>
        <v>13.34376</v>
      </c>
      <c r="K6" s="1">
        <f>E6*PRICE!E5</f>
        <v>4.0942800000000004</v>
      </c>
      <c r="L6" s="16">
        <f t="shared" si="2"/>
        <v>17.438040000000001</v>
      </c>
    </row>
    <row r="7" spans="1:12" x14ac:dyDescent="0.25">
      <c r="A7" s="1" t="s">
        <v>152</v>
      </c>
      <c r="B7" s="1" t="s">
        <v>153</v>
      </c>
      <c r="D7" s="3">
        <v>0.371</v>
      </c>
      <c r="E7" s="3">
        <v>3.2000000000000001E-2</v>
      </c>
      <c r="F7" s="3">
        <v>1.1000000000000001</v>
      </c>
      <c r="G7" s="16">
        <f t="shared" si="0"/>
        <v>111.01026315789474</v>
      </c>
      <c r="H7" s="17">
        <f t="shared" si="1"/>
        <v>168.73560000000001</v>
      </c>
      <c r="I7" s="1">
        <f>C7*PRICE!C6</f>
        <v>0</v>
      </c>
      <c r="J7" s="1">
        <f>D7*PRICE!D6</f>
        <v>11.48616</v>
      </c>
      <c r="K7" s="1">
        <f>E7*PRICE!E6</f>
        <v>3.85344</v>
      </c>
      <c r="L7" s="16">
        <f t="shared" si="2"/>
        <v>15.339600000000001</v>
      </c>
    </row>
    <row r="8" spans="1:12" x14ac:dyDescent="0.25">
      <c r="A8" s="1" t="s">
        <v>154</v>
      </c>
      <c r="D8" s="3">
        <v>0.22500000000000001</v>
      </c>
      <c r="E8" s="3">
        <v>0.02</v>
      </c>
      <c r="F8" s="3">
        <v>0.95</v>
      </c>
      <c r="G8" s="16">
        <f t="shared" si="0"/>
        <v>58.589999999999989</v>
      </c>
      <c r="H8" s="17">
        <f t="shared" si="1"/>
        <v>89.056799999999981</v>
      </c>
      <c r="I8" s="1">
        <f>C8*PRICE!C7</f>
        <v>0</v>
      </c>
      <c r="J8" s="1">
        <f>D8*PRICE!D7</f>
        <v>6.9660000000000002</v>
      </c>
      <c r="K8" s="1">
        <f>E8*PRICE!E7</f>
        <v>2.4083999999999999</v>
      </c>
      <c r="L8" s="16">
        <f t="shared" si="2"/>
        <v>9.3743999999999996</v>
      </c>
    </row>
    <row r="9" spans="1:12" x14ac:dyDescent="0.25">
      <c r="A9" s="1" t="s">
        <v>155</v>
      </c>
      <c r="D9" s="3">
        <v>0.21199999999999999</v>
      </c>
      <c r="E9" s="3">
        <v>2.1000000000000001E-2</v>
      </c>
      <c r="F9" s="3">
        <v>1.25</v>
      </c>
      <c r="G9" s="16">
        <f t="shared" si="0"/>
        <v>74.772532894736841</v>
      </c>
      <c r="H9" s="17">
        <f t="shared" si="1"/>
        <v>113.65425</v>
      </c>
      <c r="I9" s="1">
        <f>C9*PRICE!C8</f>
        <v>0</v>
      </c>
      <c r="J9" s="1">
        <f>D9*PRICE!D8</f>
        <v>6.5635199999999996</v>
      </c>
      <c r="K9" s="1">
        <f>E9*PRICE!E8</f>
        <v>2.5288200000000001</v>
      </c>
      <c r="L9" s="16">
        <f t="shared" si="2"/>
        <v>9.0923400000000001</v>
      </c>
    </row>
    <row r="10" spans="1:12" x14ac:dyDescent="0.25">
      <c r="A10" s="1" t="s">
        <v>156</v>
      </c>
      <c r="D10" s="3">
        <v>0.45100000000000001</v>
      </c>
      <c r="E10" s="3">
        <v>4.2000000000000003E-2</v>
      </c>
      <c r="F10" s="3">
        <v>1.0900000000000001</v>
      </c>
      <c r="G10" s="16">
        <f t="shared" si="0"/>
        <v>136.39772368421055</v>
      </c>
      <c r="H10" s="17">
        <f t="shared" si="1"/>
        <v>207.32454000000004</v>
      </c>
      <c r="I10" s="1">
        <f>C10*PRICE!C9</f>
        <v>0</v>
      </c>
      <c r="J10" s="1">
        <f>D10*PRICE!D9</f>
        <v>13.962960000000001</v>
      </c>
      <c r="K10" s="1">
        <f>E10*PRICE!E9</f>
        <v>5.0576400000000001</v>
      </c>
      <c r="L10" s="16">
        <f t="shared" si="2"/>
        <v>19.020600000000002</v>
      </c>
    </row>
    <row r="11" spans="1:12" x14ac:dyDescent="0.25">
      <c r="A11" s="1" t="s">
        <v>157</v>
      </c>
      <c r="D11" s="3">
        <v>0.37</v>
      </c>
      <c r="E11" s="3">
        <v>3.4000000000000002E-2</v>
      </c>
      <c r="F11" s="3">
        <v>1.2</v>
      </c>
      <c r="G11" s="16">
        <f t="shared" si="0"/>
        <v>122.75905263157892</v>
      </c>
      <c r="H11" s="17">
        <f t="shared" si="1"/>
        <v>186.59375999999997</v>
      </c>
      <c r="I11" s="1">
        <f>C11*PRICE!C10</f>
        <v>0</v>
      </c>
      <c r="J11" s="1">
        <f>D11*PRICE!D10</f>
        <v>11.4552</v>
      </c>
      <c r="K11" s="1">
        <f>E11*PRICE!E10</f>
        <v>4.0942800000000004</v>
      </c>
      <c r="L11" s="16">
        <f t="shared" si="2"/>
        <v>15.549479999999999</v>
      </c>
    </row>
    <row r="12" spans="1:12" x14ac:dyDescent="0.25">
      <c r="A12" s="1" t="s">
        <v>158</v>
      </c>
      <c r="B12" s="1" t="s">
        <v>159</v>
      </c>
      <c r="D12" s="3">
        <v>0.157</v>
      </c>
      <c r="E12" s="3">
        <v>2.3E-2</v>
      </c>
      <c r="F12" s="3">
        <v>0.49</v>
      </c>
      <c r="G12" s="16">
        <f t="shared" si="0"/>
        <v>24.597935526315791</v>
      </c>
      <c r="H12" s="17">
        <f t="shared" si="1"/>
        <v>37.388862000000003</v>
      </c>
      <c r="I12" s="1">
        <f>C12*PRICE!C11</f>
        <v>0</v>
      </c>
      <c r="J12" s="1">
        <f>D12*PRICE!D11</f>
        <v>4.8607200000000006</v>
      </c>
      <c r="K12" s="1">
        <f>E12*PRICE!E11</f>
        <v>2.76966</v>
      </c>
      <c r="L12" s="16">
        <f t="shared" si="2"/>
        <v>7.6303800000000006</v>
      </c>
    </row>
    <row r="13" spans="1:12" x14ac:dyDescent="0.25">
      <c r="A13" s="1" t="s">
        <v>160</v>
      </c>
      <c r="B13" s="1" t="s">
        <v>161</v>
      </c>
      <c r="D13" s="3">
        <v>0.16300000000000001</v>
      </c>
      <c r="E13" s="3">
        <v>1.4E-2</v>
      </c>
      <c r="F13" s="3">
        <v>0.57999999999999996</v>
      </c>
      <c r="G13" s="16">
        <f t="shared" si="0"/>
        <v>25.689268421052631</v>
      </c>
      <c r="H13" s="17">
        <f t="shared" si="1"/>
        <v>39.047688000000001</v>
      </c>
      <c r="I13" s="1">
        <f>C13*PRICE!C12</f>
        <v>0</v>
      </c>
      <c r="J13" s="1">
        <f>D13*PRICE!D12</f>
        <v>5.0464800000000007</v>
      </c>
      <c r="K13" s="1">
        <f>E13*PRICE!E12</f>
        <v>1.68588</v>
      </c>
      <c r="L13" s="16">
        <f t="shared" si="2"/>
        <v>6.7323600000000008</v>
      </c>
    </row>
    <row r="14" spans="1:12" x14ac:dyDescent="0.25">
      <c r="A14" s="1" t="s">
        <v>162</v>
      </c>
      <c r="D14" s="3">
        <v>0.48499999999999999</v>
      </c>
      <c r="E14" s="3">
        <v>4.3999999999999997E-2</v>
      </c>
      <c r="F14" s="3">
        <v>1.8</v>
      </c>
      <c r="G14" s="16">
        <f t="shared" si="0"/>
        <v>240.56147368421048</v>
      </c>
      <c r="H14" s="17">
        <f t="shared" si="1"/>
        <v>365.65343999999993</v>
      </c>
      <c r="I14" s="1">
        <f>C14*PRICE!C13</f>
        <v>0</v>
      </c>
      <c r="J14" s="1">
        <f>D14*PRICE!D13</f>
        <v>15.015599999999999</v>
      </c>
      <c r="K14" s="1">
        <f>E14*PRICE!E13</f>
        <v>5.2984799999999996</v>
      </c>
      <c r="L14" s="16">
        <f t="shared" si="2"/>
        <v>20.314079999999997</v>
      </c>
    </row>
    <row r="15" spans="1:12" x14ac:dyDescent="0.25">
      <c r="A15" s="1" t="s">
        <v>163</v>
      </c>
      <c r="D15" s="3">
        <v>0.37</v>
      </c>
      <c r="F15" s="3">
        <v>1.8</v>
      </c>
      <c r="G15" s="16">
        <f t="shared" si="0"/>
        <v>135.65368421052631</v>
      </c>
      <c r="H15" s="17">
        <f t="shared" si="1"/>
        <v>206.1936</v>
      </c>
      <c r="I15" s="1">
        <f>C15*PRICE!C14</f>
        <v>0</v>
      </c>
      <c r="J15" s="1">
        <f>D15*PRICE!D14</f>
        <v>11.4552</v>
      </c>
      <c r="K15" s="1">
        <f>E15*PRICE!E14</f>
        <v>0</v>
      </c>
      <c r="L15" s="16">
        <f t="shared" si="2"/>
        <v>11.4552</v>
      </c>
    </row>
    <row r="16" spans="1:12" x14ac:dyDescent="0.25">
      <c r="A16" s="1" t="s">
        <v>164</v>
      </c>
      <c r="B16" s="1" t="s">
        <v>165</v>
      </c>
      <c r="D16" s="3">
        <v>0.30599999999999999</v>
      </c>
      <c r="F16" s="3">
        <v>1.3</v>
      </c>
      <c r="G16" s="16">
        <f t="shared" si="0"/>
        <v>81.02557894736843</v>
      </c>
      <c r="H16" s="17">
        <f t="shared" si="1"/>
        <v>123.15888000000001</v>
      </c>
      <c r="I16" s="1">
        <f>C16*PRICE!C15</f>
        <v>0</v>
      </c>
      <c r="J16" s="1">
        <f>D16*PRICE!D15</f>
        <v>9.4737600000000004</v>
      </c>
      <c r="K16" s="1">
        <f>E16*PRICE!E15</f>
        <v>0</v>
      </c>
      <c r="L16" s="16">
        <f t="shared" si="2"/>
        <v>9.4737600000000004</v>
      </c>
    </row>
    <row r="17" spans="1:12" x14ac:dyDescent="0.25">
      <c r="A17" s="1" t="s">
        <v>166</v>
      </c>
      <c r="B17" s="1" t="s">
        <v>167</v>
      </c>
      <c r="D17" s="3">
        <v>3.1E-2</v>
      </c>
      <c r="E17" s="3">
        <v>1.0999999999999999E-2</v>
      </c>
      <c r="F17" s="3">
        <v>0.315</v>
      </c>
      <c r="G17" s="16">
        <f t="shared" si="0"/>
        <v>4.7340769736842105</v>
      </c>
      <c r="H17" s="17">
        <f t="shared" si="1"/>
        <v>7.1957970000000007</v>
      </c>
      <c r="I17" s="1">
        <f>C17*PRICE!C16</f>
        <v>0</v>
      </c>
      <c r="J17" s="1">
        <f>D17*PRICE!D16</f>
        <v>0.95976000000000006</v>
      </c>
      <c r="K17" s="1">
        <f>E17*PRICE!E16</f>
        <v>1.3246199999999999</v>
      </c>
      <c r="L17" s="16">
        <f t="shared" si="2"/>
        <v>2.2843800000000001</v>
      </c>
    </row>
    <row r="18" spans="1:12" x14ac:dyDescent="0.25">
      <c r="A18" s="1" t="s">
        <v>168</v>
      </c>
      <c r="B18" s="1" t="s">
        <v>169</v>
      </c>
      <c r="D18" s="3">
        <v>0.26</v>
      </c>
      <c r="F18" s="3">
        <v>1.2729999999999999</v>
      </c>
      <c r="G18" s="16">
        <f t="shared" si="0"/>
        <v>67.415399999999991</v>
      </c>
      <c r="H18" s="17">
        <f t="shared" si="1"/>
        <v>102.47140799999998</v>
      </c>
      <c r="I18" s="1">
        <f>C18*PRICE!C17</f>
        <v>0</v>
      </c>
      <c r="J18" s="1">
        <f>D18*PRICE!D17</f>
        <v>8.0495999999999999</v>
      </c>
      <c r="K18" s="1">
        <f>E18*PRICE!E17</f>
        <v>0</v>
      </c>
      <c r="L18" s="16">
        <f t="shared" si="2"/>
        <v>8.0495999999999999</v>
      </c>
    </row>
    <row r="19" spans="1:12" x14ac:dyDescent="0.25">
      <c r="A19" s="1" t="s">
        <v>170</v>
      </c>
      <c r="B19" s="1" t="s">
        <v>171</v>
      </c>
      <c r="D19" s="3">
        <v>0.23400000000000001</v>
      </c>
      <c r="F19" s="3">
        <v>0.87</v>
      </c>
      <c r="G19" s="16">
        <f t="shared" si="0"/>
        <v>41.466031578947373</v>
      </c>
      <c r="H19" s="17">
        <f t="shared" si="1"/>
        <v>63.028368000000007</v>
      </c>
      <c r="I19" s="1">
        <f>C19*PRICE!C18</f>
        <v>0</v>
      </c>
      <c r="J19" s="1">
        <f>D19*PRICE!D18</f>
        <v>7.2446400000000004</v>
      </c>
      <c r="K19" s="1">
        <f>E19*PRICE!E18</f>
        <v>0</v>
      </c>
      <c r="L19" s="16">
        <f t="shared" si="2"/>
        <v>7.2446400000000004</v>
      </c>
    </row>
    <row r="20" spans="1:12" x14ac:dyDescent="0.25">
      <c r="A20" s="1" t="s">
        <v>172</v>
      </c>
      <c r="B20" s="1" t="s">
        <v>173</v>
      </c>
      <c r="D20" s="3">
        <v>0.37</v>
      </c>
      <c r="E20" s="3">
        <v>0.03</v>
      </c>
      <c r="F20" s="3">
        <v>0.79600000000000004</v>
      </c>
      <c r="G20" s="16">
        <f t="shared" si="0"/>
        <v>78.907689473684215</v>
      </c>
      <c r="H20" s="17">
        <f t="shared" si="1"/>
        <v>119.93968800000002</v>
      </c>
      <c r="I20" s="1">
        <f>C20*PRICE!C19</f>
        <v>0</v>
      </c>
      <c r="J20" s="1">
        <f>D20*PRICE!D19</f>
        <v>11.4552</v>
      </c>
      <c r="K20" s="1">
        <f>E20*PRICE!E19</f>
        <v>3.6126</v>
      </c>
      <c r="L20" s="16">
        <f t="shared" si="2"/>
        <v>15.0678</v>
      </c>
    </row>
    <row r="21" spans="1:12" x14ac:dyDescent="0.25">
      <c r="A21" s="1" t="s">
        <v>174</v>
      </c>
      <c r="B21" s="1" t="s">
        <v>175</v>
      </c>
      <c r="D21" s="3">
        <v>0.16900000000000001</v>
      </c>
      <c r="F21" s="3">
        <v>0.81699999999999995</v>
      </c>
      <c r="G21" s="16">
        <f t="shared" si="0"/>
        <v>28.123290000000004</v>
      </c>
      <c r="H21" s="17">
        <f t="shared" si="1"/>
        <v>42.747400800000008</v>
      </c>
      <c r="I21" s="1">
        <f>C21*PRICE!C20</f>
        <v>0</v>
      </c>
      <c r="J21" s="1">
        <f>D21*PRICE!D20</f>
        <v>5.2322400000000009</v>
      </c>
      <c r="K21" s="1">
        <f>E21*PRICE!E20</f>
        <v>0</v>
      </c>
      <c r="L21" s="16">
        <f t="shared" si="2"/>
        <v>5.2322400000000009</v>
      </c>
    </row>
    <row r="22" spans="1:12" x14ac:dyDescent="0.25">
      <c r="A22" s="1" t="s">
        <v>176</v>
      </c>
      <c r="D22" s="3">
        <v>0.191</v>
      </c>
      <c r="E22" s="3">
        <v>3.5000000000000003E-2</v>
      </c>
      <c r="F22" s="3">
        <v>0.85</v>
      </c>
      <c r="G22" s="16">
        <f t="shared" si="0"/>
        <v>56.637177631578957</v>
      </c>
      <c r="H22" s="17">
        <f t="shared" si="1"/>
        <v>86.088510000000014</v>
      </c>
      <c r="I22" s="1">
        <f>C22*PRICE!C21</f>
        <v>0</v>
      </c>
      <c r="J22" s="1">
        <f>D22*PRICE!D21</f>
        <v>5.9133599999999999</v>
      </c>
      <c r="K22" s="1">
        <f>E22*PRICE!E21</f>
        <v>4.2147000000000006</v>
      </c>
      <c r="L22" s="16">
        <f t="shared" si="2"/>
        <v>10.128060000000001</v>
      </c>
    </row>
    <row r="23" spans="1:12" x14ac:dyDescent="0.25">
      <c r="A23" s="1" t="s">
        <v>177</v>
      </c>
      <c r="B23" s="1" t="s">
        <v>178</v>
      </c>
      <c r="C23" s="3">
        <v>0.113</v>
      </c>
      <c r="D23" s="3">
        <v>9.7000000000000003E-2</v>
      </c>
      <c r="E23" s="3">
        <v>2.3E-2</v>
      </c>
      <c r="F23" s="3">
        <v>1.55</v>
      </c>
      <c r="G23" s="16">
        <f t="shared" si="0"/>
        <v>90.371118421052643</v>
      </c>
      <c r="H23" s="17">
        <f t="shared" si="1"/>
        <v>137.36410000000001</v>
      </c>
      <c r="I23" s="1">
        <f>C23*PRICE!C22</f>
        <v>3.0894200000000001</v>
      </c>
      <c r="J23" s="1">
        <f>D23*PRICE!D22</f>
        <v>3.00312</v>
      </c>
      <c r="K23" s="1">
        <f>E23*PRICE!E22</f>
        <v>2.76966</v>
      </c>
      <c r="L23" s="16">
        <f t="shared" si="2"/>
        <v>8.8621999999999996</v>
      </c>
    </row>
    <row r="24" spans="1:12" x14ac:dyDescent="0.25">
      <c r="A24" s="1" t="s">
        <v>155</v>
      </c>
      <c r="D24" s="3">
        <v>0.24399999999999999</v>
      </c>
      <c r="E24" s="3">
        <v>1.2E-2</v>
      </c>
      <c r="F24" s="3">
        <v>1.2749999999999999</v>
      </c>
      <c r="G24" s="16">
        <f t="shared" si="0"/>
        <v>75.487381578947364</v>
      </c>
      <c r="H24" s="17">
        <f t="shared" si="1"/>
        <v>114.74081999999999</v>
      </c>
      <c r="I24" s="1">
        <f>C24*PRICE!C23</f>
        <v>0</v>
      </c>
      <c r="J24" s="1">
        <f>D24*PRICE!D23</f>
        <v>7.5542400000000001</v>
      </c>
      <c r="K24" s="1">
        <f>E24*PRICE!E23</f>
        <v>1.4450400000000001</v>
      </c>
      <c r="L24" s="16">
        <f t="shared" si="2"/>
        <v>8.9992800000000006</v>
      </c>
    </row>
    <row r="25" spans="1:12" x14ac:dyDescent="0.25">
      <c r="A25" s="1" t="s">
        <v>179</v>
      </c>
      <c r="D25" s="3">
        <v>0.27700000000000002</v>
      </c>
      <c r="F25" s="3">
        <v>1.2</v>
      </c>
      <c r="G25" s="16">
        <f t="shared" si="0"/>
        <v>67.704631578947385</v>
      </c>
      <c r="H25" s="17">
        <f t="shared" si="1"/>
        <v>102.91104000000003</v>
      </c>
      <c r="I25" s="1">
        <f>C25*PRICE!C24</f>
        <v>0</v>
      </c>
      <c r="J25" s="1">
        <f>D25*PRICE!D24</f>
        <v>8.5759200000000018</v>
      </c>
      <c r="K25" s="1">
        <f>E25*PRICE!E24</f>
        <v>0</v>
      </c>
      <c r="L25" s="16">
        <f t="shared" si="2"/>
        <v>8.5759200000000018</v>
      </c>
    </row>
    <row r="26" spans="1:12" x14ac:dyDescent="0.25">
      <c r="A26" s="1" t="s">
        <v>188</v>
      </c>
      <c r="B26" s="1" t="s">
        <v>189</v>
      </c>
      <c r="D26" s="3">
        <v>0.17799999999999999</v>
      </c>
      <c r="E26" s="3">
        <v>1.7000000000000001E-2</v>
      </c>
      <c r="F26" s="3">
        <v>0.755</v>
      </c>
      <c r="G26" s="16">
        <f t="shared" si="0"/>
        <v>37.541480921052639</v>
      </c>
      <c r="H26" s="17">
        <f t="shared" si="1"/>
        <v>57.063051000000009</v>
      </c>
      <c r="I26" s="1">
        <f>C26*PRICE!C25</f>
        <v>0</v>
      </c>
      <c r="J26" s="1">
        <f>D26*PRICE!D25</f>
        <v>5.5108800000000002</v>
      </c>
      <c r="K26" s="1">
        <f>E26*PRICE!E25</f>
        <v>2.0471400000000002</v>
      </c>
      <c r="L26" s="16">
        <f t="shared" si="2"/>
        <v>7.5580200000000008</v>
      </c>
    </row>
    <row r="27" spans="1:12" x14ac:dyDescent="0.25">
      <c r="A27" s="1" t="s">
        <v>202</v>
      </c>
      <c r="B27" s="1" t="s">
        <v>201</v>
      </c>
      <c r="D27" s="3">
        <v>0.52500000000000002</v>
      </c>
      <c r="F27" s="3">
        <v>0.84</v>
      </c>
      <c r="G27" s="16">
        <f t="shared" si="0"/>
        <v>89.824736842105267</v>
      </c>
      <c r="H27" s="17">
        <f t="shared" si="1"/>
        <v>136.53360000000001</v>
      </c>
      <c r="I27" s="1">
        <f>C27*PRICE!C26</f>
        <v>0</v>
      </c>
      <c r="J27" s="1">
        <f>D27*PRICE!D26</f>
        <v>16.254000000000001</v>
      </c>
      <c r="K27" s="1">
        <f>E27*PRICE!E26</f>
        <v>0</v>
      </c>
      <c r="L27" s="16">
        <f t="shared" si="2"/>
        <v>16.254000000000001</v>
      </c>
    </row>
    <row r="28" spans="1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1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1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1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1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B2D3-6BBA-414C-8811-8FB719FF0999}">
  <sheetPr codeName="Φύλλο28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309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180</v>
      </c>
      <c r="C3" s="3">
        <v>0.36</v>
      </c>
      <c r="E3" s="3">
        <v>0.05</v>
      </c>
      <c r="F3" s="3">
        <v>0.81</v>
      </c>
      <c r="G3" s="16">
        <f>H3/1.52</f>
        <v>84.535223684210536</v>
      </c>
      <c r="H3" s="17">
        <f>L3*F3*10</f>
        <v>128.49354000000002</v>
      </c>
      <c r="I3" s="1">
        <f>C3*PRICE!C2</f>
        <v>9.8423999999999996</v>
      </c>
      <c r="J3" s="1">
        <f>D3*PRICE!D2</f>
        <v>0</v>
      </c>
      <c r="K3" s="1">
        <f>E3*PRICE!E2</f>
        <v>6.0210000000000008</v>
      </c>
      <c r="L3" s="16">
        <f>SUM(I3:K3)</f>
        <v>15.8634</v>
      </c>
    </row>
    <row r="4" spans="1:12" x14ac:dyDescent="0.25">
      <c r="A4" s="1" t="s">
        <v>181</v>
      </c>
      <c r="C4" s="3">
        <v>0.53</v>
      </c>
      <c r="E4" s="3">
        <v>0.06</v>
      </c>
      <c r="F4" s="3">
        <v>0.94499999999999995</v>
      </c>
      <c r="G4" s="16">
        <f t="shared" ref="G4:G51" si="0">H4/1.52</f>
        <v>135.00692763157895</v>
      </c>
      <c r="H4" s="17">
        <f t="shared" ref="H4:H51" si="1">L4*F4*10</f>
        <v>205.21053000000001</v>
      </c>
      <c r="I4" s="1">
        <f>C4*PRICE!C3</f>
        <v>14.490200000000002</v>
      </c>
      <c r="J4" s="1">
        <f>D4*PRICE!D3</f>
        <v>0</v>
      </c>
      <c r="K4" s="1">
        <f>E4*PRICE!E3</f>
        <v>7.2252000000000001</v>
      </c>
      <c r="L4" s="16">
        <f t="shared" ref="L4:L51" si="2">SUM(I4:K4)</f>
        <v>21.715400000000002</v>
      </c>
    </row>
    <row r="5" spans="1:12" x14ac:dyDescent="0.25">
      <c r="A5" s="1" t="s">
        <v>182</v>
      </c>
      <c r="C5" s="3">
        <v>0.31</v>
      </c>
      <c r="E5" s="3">
        <v>6.4000000000000001E-2</v>
      </c>
      <c r="F5" s="3">
        <v>1.125</v>
      </c>
      <c r="G5" s="16">
        <f t="shared" si="0"/>
        <v>119.77016447368419</v>
      </c>
      <c r="H5" s="17">
        <f t="shared" si="1"/>
        <v>182.05064999999996</v>
      </c>
      <c r="I5" s="1">
        <f>C5*PRICE!C4</f>
        <v>8.4754000000000005</v>
      </c>
      <c r="J5" s="1">
        <f>D5*PRICE!D4</f>
        <v>0</v>
      </c>
      <c r="K5" s="1">
        <f>E5*PRICE!E4</f>
        <v>7.70688</v>
      </c>
      <c r="L5" s="16">
        <f t="shared" si="2"/>
        <v>16.182279999999999</v>
      </c>
    </row>
    <row r="6" spans="1:12" x14ac:dyDescent="0.25">
      <c r="A6" s="1" t="s">
        <v>183</v>
      </c>
      <c r="C6" s="3">
        <v>0.45700000000000002</v>
      </c>
      <c r="E6" s="3">
        <v>5.8000000000000003E-2</v>
      </c>
      <c r="F6" s="3">
        <v>0.9</v>
      </c>
      <c r="G6" s="16">
        <f t="shared" si="0"/>
        <v>115.33464473684212</v>
      </c>
      <c r="H6" s="17">
        <f t="shared" si="1"/>
        <v>175.30866000000003</v>
      </c>
      <c r="I6" s="1">
        <f>C6*PRICE!C5</f>
        <v>12.49438</v>
      </c>
      <c r="J6" s="1">
        <f>D6*PRICE!D5</f>
        <v>0</v>
      </c>
      <c r="K6" s="1">
        <f>E6*PRICE!E5</f>
        <v>6.9843600000000006</v>
      </c>
      <c r="L6" s="16">
        <f t="shared" si="2"/>
        <v>19.478740000000002</v>
      </c>
    </row>
    <row r="7" spans="1:12" x14ac:dyDescent="0.25">
      <c r="A7" s="1" t="s">
        <v>184</v>
      </c>
      <c r="C7" s="3">
        <v>0.29299999999999998</v>
      </c>
      <c r="E7" s="3">
        <v>4.9000000000000002E-2</v>
      </c>
      <c r="F7" s="3">
        <v>0.79500000000000004</v>
      </c>
      <c r="G7" s="16">
        <f t="shared" si="0"/>
        <v>72.759236842105267</v>
      </c>
      <c r="H7" s="17">
        <f t="shared" si="1"/>
        <v>110.59404000000001</v>
      </c>
      <c r="I7" s="1">
        <f>C7*PRICE!C6</f>
        <v>8.0106199999999994</v>
      </c>
      <c r="J7" s="1">
        <f>D7*PRICE!D6</f>
        <v>0</v>
      </c>
      <c r="K7" s="1">
        <f>E7*PRICE!E6</f>
        <v>5.9005800000000006</v>
      </c>
      <c r="L7" s="16">
        <f t="shared" si="2"/>
        <v>13.911200000000001</v>
      </c>
    </row>
    <row r="8" spans="1:12" x14ac:dyDescent="0.25">
      <c r="A8" s="1" t="s">
        <v>185</v>
      </c>
      <c r="C8" s="3">
        <v>0.31</v>
      </c>
      <c r="E8" s="3">
        <v>6.6000000000000003E-2</v>
      </c>
      <c r="F8" s="3">
        <v>1.38</v>
      </c>
      <c r="G8" s="16">
        <f t="shared" si="0"/>
        <v>149.10464210526314</v>
      </c>
      <c r="H8" s="17">
        <f t="shared" si="1"/>
        <v>226.63905599999998</v>
      </c>
      <c r="I8" s="1">
        <f>C8*PRICE!C7</f>
        <v>8.4754000000000005</v>
      </c>
      <c r="J8" s="1">
        <f>D8*PRICE!D7</f>
        <v>0</v>
      </c>
      <c r="K8" s="1">
        <f>E8*PRICE!E7</f>
        <v>7.9477200000000003</v>
      </c>
      <c r="L8" s="16">
        <f t="shared" si="2"/>
        <v>16.423120000000001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91A4-44F1-4B26-A9F4-2BF683C49693}">
  <sheetPr codeName="Φύλλο32"/>
  <dimension ref="A1:J22"/>
  <sheetViews>
    <sheetView workbookViewId="0">
      <selection activeCell="B1" sqref="B1"/>
    </sheetView>
  </sheetViews>
  <sheetFormatPr defaultColWidth="9.140625" defaultRowHeight="15.75" x14ac:dyDescent="0.3"/>
  <cols>
    <col min="1" max="1" width="25.7109375" style="27" customWidth="1"/>
    <col min="2" max="2" width="17.7109375" style="27" customWidth="1"/>
    <col min="3" max="3" width="16.28515625" style="27" bestFit="1" customWidth="1"/>
    <col min="4" max="4" width="12.42578125" style="27" bestFit="1" customWidth="1"/>
    <col min="5" max="5" width="13.42578125" style="28" bestFit="1" customWidth="1"/>
    <col min="6" max="6" width="12" style="29" bestFit="1" customWidth="1"/>
    <col min="7" max="7" width="16.42578125" style="30" customWidth="1"/>
    <col min="8" max="8" width="19.28515625" style="27" bestFit="1" customWidth="1"/>
    <col min="9" max="9" width="23.5703125" style="27" customWidth="1"/>
    <col min="10" max="16384" width="9.140625" style="27"/>
  </cols>
  <sheetData>
    <row r="1" spans="1:10" x14ac:dyDescent="0.3">
      <c r="A1" s="50" t="s">
        <v>311</v>
      </c>
      <c r="B1" s="52">
        <f ca="1">NOW()</f>
        <v>45256.890824884256</v>
      </c>
    </row>
    <row r="3" spans="1:10" x14ac:dyDescent="0.3">
      <c r="A3" s="21"/>
      <c r="B3" s="22" t="s">
        <v>268</v>
      </c>
      <c r="C3" s="22" t="s">
        <v>269</v>
      </c>
      <c r="D3" s="22" t="s">
        <v>270</v>
      </c>
      <c r="E3" s="13" t="s">
        <v>235</v>
      </c>
      <c r="F3" s="23" t="s">
        <v>271</v>
      </c>
      <c r="G3" s="14" t="s">
        <v>236</v>
      </c>
      <c r="H3" s="15" t="s">
        <v>237</v>
      </c>
      <c r="I3" s="55" t="s">
        <v>233</v>
      </c>
    </row>
    <row r="4" spans="1:10" x14ac:dyDescent="0.3">
      <c r="A4" s="24" t="s">
        <v>272</v>
      </c>
      <c r="B4" s="24">
        <v>0.12</v>
      </c>
      <c r="C4" s="24">
        <v>0.08</v>
      </c>
      <c r="D4" s="24">
        <v>0.03</v>
      </c>
      <c r="E4" s="13"/>
      <c r="F4" s="22"/>
      <c r="G4" s="14"/>
      <c r="H4" s="24"/>
      <c r="I4" s="55"/>
    </row>
    <row r="5" spans="1:10" x14ac:dyDescent="0.3">
      <c r="A5" s="24" t="s">
        <v>232</v>
      </c>
      <c r="B5" s="24">
        <v>28</v>
      </c>
      <c r="C5" s="24">
        <v>64</v>
      </c>
      <c r="D5" s="24">
        <v>425</v>
      </c>
      <c r="E5" s="13"/>
      <c r="F5" s="22"/>
      <c r="G5" s="14"/>
      <c r="H5" s="24"/>
      <c r="I5" s="55"/>
    </row>
    <row r="6" spans="1:10" x14ac:dyDescent="0.3">
      <c r="A6" s="24" t="s">
        <v>273</v>
      </c>
      <c r="B6" s="24">
        <f>B4*B5</f>
        <v>3.36</v>
      </c>
      <c r="C6" s="24">
        <f t="shared" ref="C6:D6" si="0">C4*C5</f>
        <v>5.12</v>
      </c>
      <c r="D6" s="24">
        <f t="shared" si="0"/>
        <v>12.75</v>
      </c>
      <c r="E6" s="13">
        <f>SUM(B6:D6)</f>
        <v>21.23</v>
      </c>
      <c r="F6" s="23">
        <v>0.54500000000000004</v>
      </c>
      <c r="G6" s="25">
        <f>E6*F6*10</f>
        <v>115.70350000000002</v>
      </c>
      <c r="H6" s="26">
        <f>G6/1.52</f>
        <v>76.120723684210532</v>
      </c>
      <c r="I6" s="55"/>
    </row>
    <row r="8" spans="1:10" x14ac:dyDescent="0.3">
      <c r="A8" s="31"/>
      <c r="B8" s="32" t="s">
        <v>268</v>
      </c>
      <c r="C8" s="32" t="s">
        <v>269</v>
      </c>
      <c r="D8" s="32" t="s">
        <v>270</v>
      </c>
      <c r="E8" s="33" t="s">
        <v>235</v>
      </c>
      <c r="F8" s="34" t="s">
        <v>271</v>
      </c>
      <c r="G8" s="35" t="s">
        <v>236</v>
      </c>
      <c r="H8" s="36" t="s">
        <v>237</v>
      </c>
      <c r="I8" s="55" t="s">
        <v>234</v>
      </c>
      <c r="J8" s="56"/>
    </row>
    <row r="9" spans="1:10" x14ac:dyDescent="0.3">
      <c r="A9" s="37" t="s">
        <v>272</v>
      </c>
      <c r="B9" s="37">
        <v>1.54</v>
      </c>
      <c r="C9" s="37">
        <v>0</v>
      </c>
      <c r="D9" s="37">
        <v>0.14199999999999999</v>
      </c>
      <c r="E9" s="33"/>
      <c r="F9" s="32"/>
      <c r="G9" s="35"/>
      <c r="H9" s="37"/>
      <c r="I9" s="55"/>
      <c r="J9" s="56"/>
    </row>
    <row r="10" spans="1:10" x14ac:dyDescent="0.3">
      <c r="A10" s="37" t="s">
        <v>232</v>
      </c>
      <c r="B10" s="37">
        <v>28</v>
      </c>
      <c r="C10" s="37">
        <v>59</v>
      </c>
      <c r="D10" s="37">
        <v>425</v>
      </c>
      <c r="E10" s="33"/>
      <c r="F10" s="32"/>
      <c r="G10" s="35"/>
      <c r="H10" s="37"/>
      <c r="I10" s="55"/>
      <c r="J10" s="56"/>
    </row>
    <row r="11" spans="1:10" x14ac:dyDescent="0.3">
      <c r="A11" s="37" t="s">
        <v>273</v>
      </c>
      <c r="B11" s="37">
        <f>B9*B10</f>
        <v>43.120000000000005</v>
      </c>
      <c r="C11" s="37">
        <f t="shared" ref="C11:D11" si="1">C9*C10</f>
        <v>0</v>
      </c>
      <c r="D11" s="37">
        <f t="shared" si="1"/>
        <v>60.349999999999994</v>
      </c>
      <c r="E11" s="33">
        <f>SUM(B11:D11)</f>
        <v>103.47</v>
      </c>
      <c r="F11" s="34">
        <v>2.2000000000000002</v>
      </c>
      <c r="G11" s="38">
        <f>E11*F11*10</f>
        <v>2276.34</v>
      </c>
      <c r="H11" s="39">
        <f>G11/1.52</f>
        <v>1497.5921052631579</v>
      </c>
      <c r="I11" s="55"/>
      <c r="J11" s="56"/>
    </row>
    <row r="12" spans="1:10" x14ac:dyDescent="0.3">
      <c r="H12" s="28">
        <f>H11/5.7</f>
        <v>262.73545706371192</v>
      </c>
    </row>
    <row r="14" spans="1:10" x14ac:dyDescent="0.3">
      <c r="A14" s="40"/>
      <c r="B14" s="41" t="s">
        <v>274</v>
      </c>
      <c r="C14" s="41" t="s">
        <v>275</v>
      </c>
      <c r="D14" s="41" t="s">
        <v>276</v>
      </c>
      <c r="E14" s="42" t="s">
        <v>235</v>
      </c>
      <c r="F14" s="43" t="s">
        <v>271</v>
      </c>
      <c r="G14" s="44" t="s">
        <v>236</v>
      </c>
      <c r="H14" s="45"/>
    </row>
    <row r="15" spans="1:10" x14ac:dyDescent="0.3">
      <c r="A15" s="46" t="s">
        <v>272</v>
      </c>
      <c r="B15" s="46">
        <v>9.7000000000000003E-2</v>
      </c>
      <c r="C15" s="46">
        <v>0.375</v>
      </c>
      <c r="D15" s="46">
        <v>38.71</v>
      </c>
      <c r="E15" s="42"/>
      <c r="F15" s="41"/>
      <c r="G15" s="44"/>
    </row>
    <row r="16" spans="1:10" x14ac:dyDescent="0.3">
      <c r="A16" s="46" t="s">
        <v>232</v>
      </c>
      <c r="B16" s="46"/>
      <c r="C16" s="46"/>
      <c r="D16" s="46">
        <v>5.0000000000000001E-3</v>
      </c>
      <c r="E16" s="42"/>
      <c r="F16" s="41"/>
      <c r="G16" s="44"/>
    </row>
    <row r="17" spans="1:8" x14ac:dyDescent="0.3">
      <c r="A17" s="46" t="s">
        <v>273</v>
      </c>
      <c r="B17" s="46">
        <f>B15*B16</f>
        <v>0</v>
      </c>
      <c r="C17" s="46">
        <f t="shared" ref="C17:D17" si="2">C15*C16</f>
        <v>0</v>
      </c>
      <c r="D17" s="46">
        <f t="shared" si="2"/>
        <v>0.19355</v>
      </c>
      <c r="E17" s="42">
        <f>SUM(B17:D17)</f>
        <v>0.19355</v>
      </c>
      <c r="F17" s="43">
        <v>0.17</v>
      </c>
      <c r="G17" s="47">
        <f>E17*F17*10</f>
        <v>0.32903500000000002</v>
      </c>
      <c r="H17" s="48"/>
    </row>
    <row r="18" spans="1:8" x14ac:dyDescent="0.3">
      <c r="A18" s="46"/>
      <c r="B18" s="46"/>
      <c r="C18" s="46"/>
      <c r="D18" s="46"/>
      <c r="E18" s="42"/>
      <c r="F18" s="41"/>
      <c r="G18" s="44"/>
    </row>
    <row r="19" spans="1:8" x14ac:dyDescent="0.3">
      <c r="A19" s="40"/>
      <c r="B19" s="41" t="s">
        <v>277</v>
      </c>
      <c r="C19" s="41" t="s">
        <v>278</v>
      </c>
      <c r="D19" s="41" t="s">
        <v>279</v>
      </c>
      <c r="E19" s="42" t="s">
        <v>235</v>
      </c>
      <c r="F19" s="43" t="s">
        <v>271</v>
      </c>
      <c r="G19" s="44" t="s">
        <v>236</v>
      </c>
      <c r="H19" s="45"/>
    </row>
    <row r="20" spans="1:8" x14ac:dyDescent="0.3">
      <c r="A20" s="46" t="s">
        <v>272</v>
      </c>
      <c r="B20" s="46">
        <v>0.24099999999999999</v>
      </c>
      <c r="C20" s="46">
        <v>0.16300000000000001</v>
      </c>
      <c r="D20" s="46">
        <v>0</v>
      </c>
      <c r="E20" s="42"/>
      <c r="F20" s="41"/>
      <c r="G20" s="44"/>
    </row>
    <row r="21" spans="1:8" x14ac:dyDescent="0.3">
      <c r="A21" s="46" t="s">
        <v>232</v>
      </c>
      <c r="B21" s="46">
        <v>1.8550000000000001E-3</v>
      </c>
      <c r="C21" s="46"/>
      <c r="D21" s="46"/>
      <c r="E21" s="42"/>
      <c r="F21" s="41"/>
      <c r="G21" s="44"/>
    </row>
    <row r="22" spans="1:8" x14ac:dyDescent="0.3">
      <c r="A22" s="46" t="s">
        <v>273</v>
      </c>
      <c r="B22" s="46">
        <f>B20*B21</f>
        <v>4.4705500000000002E-4</v>
      </c>
      <c r="C22" s="46">
        <f t="shared" ref="C22:D22" si="3">C20*C21</f>
        <v>0</v>
      </c>
      <c r="D22" s="46">
        <f t="shared" si="3"/>
        <v>0</v>
      </c>
      <c r="E22" s="42">
        <f>SUM(B22:D22)</f>
        <v>4.4705500000000002E-4</v>
      </c>
      <c r="F22" s="43">
        <v>0.17</v>
      </c>
      <c r="G22" s="47">
        <f>E22*F22*10</f>
        <v>7.599935000000001E-4</v>
      </c>
      <c r="H22" s="48"/>
    </row>
  </sheetData>
  <mergeCells count="3">
    <mergeCell ref="I3:I6"/>
    <mergeCell ref="I8:I11"/>
    <mergeCell ref="J8:J11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F66C6-3C4B-4172-8A49-2327C0B9A69A}">
  <dimension ref="A1:L51"/>
  <sheetViews>
    <sheetView workbookViewId="0">
      <pane ySplit="2" topLeftCell="A3" activePane="bottomLeft" state="frozen"/>
      <selection activeCell="B5" sqref="B5"/>
      <selection pane="bottomLeft"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314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C3" s="3">
        <v>0</v>
      </c>
      <c r="D3" s="3">
        <v>0</v>
      </c>
      <c r="E3" s="3">
        <v>0</v>
      </c>
      <c r="F3" s="3">
        <v>0</v>
      </c>
      <c r="G3" s="16">
        <f>H3/1.52</f>
        <v>0</v>
      </c>
      <c r="H3" s="17">
        <f>L3*F3*10</f>
        <v>0</v>
      </c>
      <c r="I3" s="1">
        <f>C3*PRICE!C2</f>
        <v>0</v>
      </c>
      <c r="J3" s="1">
        <f>D3*PRICE!D2</f>
        <v>0</v>
      </c>
      <c r="K3" s="1">
        <f>E3*PRICE!E2</f>
        <v>0</v>
      </c>
      <c r="L3" s="16">
        <f>SUM(I3:K3)</f>
        <v>0</v>
      </c>
    </row>
    <row r="4" spans="1:12" x14ac:dyDescent="0.25">
      <c r="G4" s="16">
        <f t="shared" ref="G4:G51" si="0">H4/1.52</f>
        <v>0</v>
      </c>
      <c r="H4" s="17">
        <f t="shared" ref="H4:H51" si="1">L4*F4*10</f>
        <v>0</v>
      </c>
      <c r="I4" s="1">
        <f>C4*PRICE!C3</f>
        <v>0</v>
      </c>
      <c r="J4" s="1">
        <f>D4*PRICE!D3</f>
        <v>0</v>
      </c>
      <c r="K4" s="1">
        <f>E4*PRICE!E3</f>
        <v>0</v>
      </c>
      <c r="L4" s="16">
        <f t="shared" ref="L4:L51" si="2">SUM(I4:K4)</f>
        <v>0</v>
      </c>
    </row>
    <row r="5" spans="1:12" x14ac:dyDescent="0.25">
      <c r="G5" s="16">
        <f t="shared" si="0"/>
        <v>0</v>
      </c>
      <c r="H5" s="17">
        <f t="shared" si="1"/>
        <v>0</v>
      </c>
      <c r="I5" s="1">
        <f>C5*PRICE!C4</f>
        <v>0</v>
      </c>
      <c r="J5" s="1">
        <f>D5*PRICE!D4</f>
        <v>0</v>
      </c>
      <c r="K5" s="1">
        <f>E5*PRICE!E4</f>
        <v>0</v>
      </c>
      <c r="L5" s="16">
        <f t="shared" si="2"/>
        <v>0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A1ED0-21B9-4BD5-AEBB-C3FF39DFCA28}">
  <sheetPr codeName="Φύλλο1"/>
  <dimension ref="A1:L51"/>
  <sheetViews>
    <sheetView workbookViewId="0">
      <pane ySplit="2" topLeftCell="A3" activePane="bottomLeft" state="frozen"/>
      <selection activeCell="B5" sqref="B5"/>
      <selection pane="bottomLeft"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282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>
        <v>2428270100</v>
      </c>
      <c r="B3" s="1" t="s">
        <v>6</v>
      </c>
      <c r="C3" s="3">
        <v>0.12</v>
      </c>
      <c r="D3" s="3">
        <v>0.08</v>
      </c>
      <c r="E3" s="3">
        <v>0.03</v>
      </c>
      <c r="F3" s="3">
        <v>0.54500000000000004</v>
      </c>
      <c r="G3" s="16">
        <f>H3/1.52</f>
        <v>33.597098684210529</v>
      </c>
      <c r="H3" s="17">
        <f>L3*F3*10</f>
        <v>51.067590000000003</v>
      </c>
      <c r="I3" s="1">
        <f>C3*PRICE!C2</f>
        <v>3.2807999999999997</v>
      </c>
      <c r="J3" s="1">
        <f>D3*PRICE!D2</f>
        <v>2.4768000000000003</v>
      </c>
      <c r="K3" s="1">
        <f>E3*PRICE!E2</f>
        <v>3.6126</v>
      </c>
      <c r="L3" s="16">
        <f>SUM(I3:K3)</f>
        <v>9.3702000000000005</v>
      </c>
    </row>
    <row r="4" spans="1:12" x14ac:dyDescent="0.25">
      <c r="A4" s="1" t="s">
        <v>7</v>
      </c>
      <c r="D4" s="3">
        <v>0.85299999999999998</v>
      </c>
      <c r="F4" s="3">
        <v>0.63</v>
      </c>
      <c r="G4" s="16">
        <f t="shared" ref="G4:G51" si="0">H4/1.52</f>
        <v>109.45785789473685</v>
      </c>
      <c r="H4" s="17">
        <f t="shared" ref="H4:H51" si="1">L4*F4*10</f>
        <v>166.375944</v>
      </c>
      <c r="I4" s="1">
        <f>C4*PRICE!C3</f>
        <v>0</v>
      </c>
      <c r="J4" s="1">
        <f>D4*PRICE!D3</f>
        <v>26.40888</v>
      </c>
      <c r="K4" s="1">
        <f>E4*PRICE!E3</f>
        <v>0</v>
      </c>
      <c r="L4" s="16">
        <f t="shared" ref="L4:L51" si="2">SUM(I4:K4)</f>
        <v>26.40888</v>
      </c>
    </row>
    <row r="5" spans="1:12" x14ac:dyDescent="0.25">
      <c r="A5" s="1">
        <v>60652862</v>
      </c>
      <c r="D5" s="3">
        <v>0.25600000000000001</v>
      </c>
      <c r="E5" s="3">
        <v>0.04</v>
      </c>
      <c r="F5" s="3">
        <v>1.2849999999999999</v>
      </c>
      <c r="G5" s="16">
        <f t="shared" si="0"/>
        <v>107.72493157894736</v>
      </c>
      <c r="H5" s="17">
        <f t="shared" si="1"/>
        <v>163.741896</v>
      </c>
      <c r="I5" s="1">
        <f>C5*PRICE!C4</f>
        <v>0</v>
      </c>
      <c r="J5" s="1">
        <f>D5*PRICE!D4</f>
        <v>7.9257600000000004</v>
      </c>
      <c r="K5" s="1">
        <f>E5*PRICE!E4</f>
        <v>4.8167999999999997</v>
      </c>
      <c r="L5" s="16">
        <f t="shared" si="2"/>
        <v>12.742560000000001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E35D-45C3-4916-8CCA-5E21B54020E2}">
  <sheetPr codeName="Φύλλο2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4" width="9.140625" style="3"/>
    <col min="5" max="5" width="5.5703125" style="3" bestFit="1" customWidth="1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283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8</v>
      </c>
      <c r="D3" s="3">
        <v>6.8000000000000005E-2</v>
      </c>
      <c r="E3" s="3">
        <v>1.9E-2</v>
      </c>
      <c r="F3" s="3">
        <v>0.91</v>
      </c>
      <c r="G3" s="16">
        <f>H3/1.52</f>
        <v>26.301753947368422</v>
      </c>
      <c r="H3" s="17">
        <f>L3*F3*10</f>
        <v>39.978666000000004</v>
      </c>
      <c r="I3" s="1">
        <f>C3*PRICE!C2</f>
        <v>0</v>
      </c>
      <c r="J3" s="1">
        <f>D3*PRICE!D2</f>
        <v>2.10528</v>
      </c>
      <c r="K3" s="1">
        <f>E3*PRICE!E2</f>
        <v>2.2879800000000001</v>
      </c>
      <c r="L3" s="16">
        <f>SUM(I3:K3)</f>
        <v>4.3932599999999997</v>
      </c>
    </row>
    <row r="4" spans="1:12" x14ac:dyDescent="0.25">
      <c r="G4" s="16">
        <f t="shared" ref="G4:G51" si="0">H4/1.52</f>
        <v>0</v>
      </c>
      <c r="H4" s="17">
        <f t="shared" ref="H4:H51" si="1">L4*F4*10</f>
        <v>0</v>
      </c>
      <c r="I4" s="1">
        <f>C4*PRICE!C3</f>
        <v>0</v>
      </c>
      <c r="J4" s="1">
        <f>D4*PRICE!D3</f>
        <v>0</v>
      </c>
      <c r="K4" s="1">
        <f>E4*PRICE!E3</f>
        <v>0</v>
      </c>
      <c r="L4" s="16">
        <f t="shared" ref="L4:L51" si="2">SUM(I4:K4)</f>
        <v>0</v>
      </c>
    </row>
    <row r="5" spans="1:12" x14ac:dyDescent="0.25">
      <c r="G5" s="16">
        <f t="shared" si="0"/>
        <v>0</v>
      </c>
      <c r="H5" s="17">
        <f t="shared" si="1"/>
        <v>0</v>
      </c>
      <c r="I5" s="1">
        <f>C5*PRICE!C4</f>
        <v>0</v>
      </c>
      <c r="J5" s="1">
        <f>D5*PRICE!D4</f>
        <v>0</v>
      </c>
      <c r="K5" s="1">
        <f>E5*PRICE!E4</f>
        <v>0</v>
      </c>
      <c r="L5" s="16">
        <f t="shared" si="2"/>
        <v>0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4A68-52A7-4A40-8465-71BCA5D36E5C}">
  <sheetPr codeName="Φύλλο3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284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>
        <v>1728170</v>
      </c>
      <c r="C3" s="3">
        <v>0.17599999999999999</v>
      </c>
      <c r="E3" s="3">
        <v>4.4999999999999998E-2</v>
      </c>
      <c r="F3" s="3">
        <v>1.38</v>
      </c>
      <c r="G3" s="16">
        <f>H3/1.52</f>
        <v>92.884349999999998</v>
      </c>
      <c r="H3" s="17">
        <f>L3*F3*10</f>
        <v>141.184212</v>
      </c>
      <c r="I3" s="1">
        <f>C3*PRICE!C2</f>
        <v>4.8118400000000001</v>
      </c>
      <c r="J3" s="1">
        <f>D3*PRICE!D2</f>
        <v>0</v>
      </c>
      <c r="K3" s="1">
        <f>E3*PRICE!E2</f>
        <v>5.4188999999999998</v>
      </c>
      <c r="L3" s="16">
        <f>SUM(I3:K3)</f>
        <v>10.230740000000001</v>
      </c>
    </row>
    <row r="4" spans="1:12" x14ac:dyDescent="0.25">
      <c r="A4" s="1">
        <v>1743281</v>
      </c>
      <c r="D4" s="3">
        <v>0.33</v>
      </c>
      <c r="F4" s="3">
        <v>1.82</v>
      </c>
      <c r="G4" s="16">
        <f t="shared" ref="G4:G51" si="0">H4/1.52</f>
        <v>122.33273684210529</v>
      </c>
      <c r="H4" s="17">
        <f t="shared" ref="H4:H51" si="1">L4*F4*10</f>
        <v>185.94576000000004</v>
      </c>
      <c r="I4" s="1">
        <f>C4*PRICE!C3</f>
        <v>0</v>
      </c>
      <c r="J4" s="1">
        <f>D4*PRICE!D3</f>
        <v>10.216800000000001</v>
      </c>
      <c r="K4" s="1">
        <f>E4*PRICE!E3</f>
        <v>0</v>
      </c>
      <c r="L4" s="16">
        <f t="shared" ref="L4:L51" si="2">SUM(I4:K4)</f>
        <v>10.216800000000001</v>
      </c>
    </row>
    <row r="5" spans="1:12" x14ac:dyDescent="0.25">
      <c r="A5" s="1">
        <v>1715303</v>
      </c>
      <c r="D5" s="3">
        <v>0.33100000000000002</v>
      </c>
      <c r="E5" s="3">
        <v>2.7E-2</v>
      </c>
      <c r="F5" s="3">
        <v>1.73</v>
      </c>
      <c r="G5" s="16">
        <f t="shared" si="0"/>
        <v>153.64107236842105</v>
      </c>
      <c r="H5" s="17">
        <f t="shared" si="1"/>
        <v>233.53443000000001</v>
      </c>
      <c r="I5" s="1">
        <f>C5*PRICE!C4</f>
        <v>0</v>
      </c>
      <c r="J5" s="1">
        <f>D5*PRICE!D4</f>
        <v>10.247760000000001</v>
      </c>
      <c r="K5" s="1">
        <f>E5*PRICE!E4</f>
        <v>3.2513399999999999</v>
      </c>
      <c r="L5" s="16">
        <f t="shared" si="2"/>
        <v>13.499100000000002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A7" s="1">
        <v>7792041</v>
      </c>
      <c r="B7" s="1" t="s">
        <v>9</v>
      </c>
      <c r="C7" s="3">
        <v>0.40500000000000003</v>
      </c>
      <c r="F7" s="3">
        <v>3.64</v>
      </c>
      <c r="G7" s="16">
        <f t="shared" si="0"/>
        <v>265.16202631578955</v>
      </c>
      <c r="H7" s="17">
        <f t="shared" si="1"/>
        <v>403.04628000000008</v>
      </c>
      <c r="I7" s="1">
        <f>C7*PRICE!C6</f>
        <v>11.072700000000001</v>
      </c>
      <c r="J7" s="1">
        <f>D7*PRICE!D6</f>
        <v>0</v>
      </c>
      <c r="K7" s="1">
        <f>E7*PRICE!E6</f>
        <v>0</v>
      </c>
      <c r="L7" s="16">
        <f t="shared" si="2"/>
        <v>11.072700000000001</v>
      </c>
    </row>
    <row r="8" spans="1:12" x14ac:dyDescent="0.25">
      <c r="A8" s="1">
        <v>7792065</v>
      </c>
      <c r="B8" s="1" t="s">
        <v>10</v>
      </c>
      <c r="C8" s="3">
        <v>0.88600000000000001</v>
      </c>
      <c r="F8" s="3">
        <v>0.88500000000000001</v>
      </c>
      <c r="G8" s="16">
        <f t="shared" si="0"/>
        <v>141.03662763157894</v>
      </c>
      <c r="H8" s="17">
        <f t="shared" si="1"/>
        <v>214.375674</v>
      </c>
      <c r="I8" s="1">
        <f>C8*PRICE!C7</f>
        <v>24.223240000000001</v>
      </c>
      <c r="J8" s="1">
        <f>D8*PRICE!D7</f>
        <v>0</v>
      </c>
      <c r="K8" s="1">
        <f>E8*PRICE!E7</f>
        <v>0</v>
      </c>
      <c r="L8" s="16">
        <f t="shared" si="2"/>
        <v>24.223240000000001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A10" s="1">
        <v>75536221</v>
      </c>
      <c r="D10" s="3">
        <v>0.72899999999999998</v>
      </c>
      <c r="E10" s="3">
        <v>2.4E-2</v>
      </c>
      <c r="F10" s="3">
        <v>0.45500000000000002</v>
      </c>
      <c r="G10" s="16">
        <f t="shared" si="0"/>
        <v>76.212260526315788</v>
      </c>
      <c r="H10" s="17">
        <f t="shared" si="1"/>
        <v>115.842636</v>
      </c>
      <c r="I10" s="1">
        <f>C10*PRICE!C9</f>
        <v>0</v>
      </c>
      <c r="J10" s="1">
        <f>D10*PRICE!D9</f>
        <v>22.569839999999999</v>
      </c>
      <c r="K10" s="1">
        <f>E10*PRICE!E9</f>
        <v>2.8900800000000002</v>
      </c>
      <c r="L10" s="16">
        <f t="shared" si="2"/>
        <v>25.45992</v>
      </c>
    </row>
    <row r="11" spans="1:12" x14ac:dyDescent="0.25">
      <c r="A11" s="1">
        <v>7568620</v>
      </c>
      <c r="D11" s="3">
        <v>0.496</v>
      </c>
      <c r="E11" s="3">
        <v>5.3999999999999999E-2</v>
      </c>
      <c r="F11" s="3">
        <v>0.45</v>
      </c>
      <c r="G11" s="16">
        <f t="shared" si="0"/>
        <v>64.713671052631582</v>
      </c>
      <c r="H11" s="17">
        <f t="shared" si="1"/>
        <v>98.36478000000001</v>
      </c>
      <c r="I11" s="1">
        <f>C11*PRICE!C10</f>
        <v>0</v>
      </c>
      <c r="J11" s="1">
        <f>D11*PRICE!D10</f>
        <v>15.356160000000001</v>
      </c>
      <c r="K11" s="1">
        <f>E11*PRICE!E10</f>
        <v>6.5026799999999998</v>
      </c>
      <c r="L11" s="16">
        <f t="shared" si="2"/>
        <v>21.858840000000001</v>
      </c>
    </row>
    <row r="12" spans="1:12" x14ac:dyDescent="0.25">
      <c r="A12" s="1">
        <v>7523729</v>
      </c>
      <c r="D12" s="3">
        <v>0.38800000000000001</v>
      </c>
      <c r="E12" s="3">
        <v>4.4999999999999998E-2</v>
      </c>
      <c r="F12" s="3">
        <v>1.21</v>
      </c>
      <c r="G12" s="16">
        <f t="shared" si="0"/>
        <v>138.76295921052633</v>
      </c>
      <c r="H12" s="17">
        <f t="shared" si="1"/>
        <v>210.91969800000001</v>
      </c>
      <c r="I12" s="1">
        <f>C12*PRICE!C11</f>
        <v>0</v>
      </c>
      <c r="J12" s="1">
        <f>D12*PRICE!D11</f>
        <v>12.01248</v>
      </c>
      <c r="K12" s="1">
        <f>E12*PRICE!E11</f>
        <v>5.4188999999999998</v>
      </c>
      <c r="L12" s="16">
        <f t="shared" si="2"/>
        <v>17.431380000000001</v>
      </c>
    </row>
    <row r="13" spans="1:12" x14ac:dyDescent="0.25">
      <c r="A13" s="1">
        <v>7511642</v>
      </c>
      <c r="D13" s="3">
        <v>0.432</v>
      </c>
      <c r="E13" s="3">
        <v>2.8000000000000001E-2</v>
      </c>
      <c r="F13" s="3">
        <v>1.7849999999999999</v>
      </c>
      <c r="G13" s="16">
        <f t="shared" si="0"/>
        <v>196.66096578947364</v>
      </c>
      <c r="H13" s="17">
        <f t="shared" si="1"/>
        <v>298.92466799999994</v>
      </c>
      <c r="I13" s="1">
        <f>C13*PRICE!C12</f>
        <v>0</v>
      </c>
      <c r="J13" s="1">
        <f>D13*PRICE!D12</f>
        <v>13.37472</v>
      </c>
      <c r="K13" s="1">
        <f>E13*PRICE!E12</f>
        <v>3.3717600000000001</v>
      </c>
      <c r="L13" s="16">
        <f t="shared" si="2"/>
        <v>16.746479999999998</v>
      </c>
    </row>
    <row r="14" spans="1:12" x14ac:dyDescent="0.25">
      <c r="A14" s="1">
        <v>7503376</v>
      </c>
      <c r="D14" s="3">
        <v>0.19500000000000001</v>
      </c>
      <c r="E14" s="3">
        <v>5.0999999999999997E-2</v>
      </c>
      <c r="F14" s="3">
        <v>0.98</v>
      </c>
      <c r="G14" s="16">
        <f t="shared" si="0"/>
        <v>78.520050000000012</v>
      </c>
      <c r="H14" s="17">
        <f t="shared" si="1"/>
        <v>119.35047600000001</v>
      </c>
      <c r="I14" s="1">
        <f>C14*PRICE!C13</f>
        <v>0</v>
      </c>
      <c r="J14" s="1">
        <f>D14*PRICE!D13</f>
        <v>6.0372000000000003</v>
      </c>
      <c r="K14" s="1">
        <f>E14*PRICE!E13</f>
        <v>6.1414200000000001</v>
      </c>
      <c r="L14" s="16">
        <f t="shared" si="2"/>
        <v>12.17862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80701-0CB6-49DC-80AF-85FD0BA5CF07}">
  <sheetPr codeName="Φύλλο4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285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11</v>
      </c>
      <c r="D3" s="3">
        <v>0.28699999999999998</v>
      </c>
      <c r="E3" s="3">
        <v>0.09</v>
      </c>
      <c r="F3" s="3">
        <v>0.95</v>
      </c>
      <c r="G3" s="16">
        <f>H3/1.52</f>
        <v>123.27075000000001</v>
      </c>
      <c r="H3" s="17">
        <f>L3*F3*10</f>
        <v>187.37154000000001</v>
      </c>
      <c r="I3" s="1">
        <f>C3*PRICE!C2</f>
        <v>0</v>
      </c>
      <c r="J3" s="1">
        <f>D3*PRICE!D2</f>
        <v>8.8855199999999996</v>
      </c>
      <c r="K3" s="1">
        <f>E3*PRICE!E2</f>
        <v>10.8378</v>
      </c>
      <c r="L3" s="16">
        <f>SUM(I3:K3)</f>
        <v>19.723320000000001</v>
      </c>
    </row>
    <row r="4" spans="1:12" x14ac:dyDescent="0.25">
      <c r="A4" s="1" t="s">
        <v>12</v>
      </c>
      <c r="C4" s="3">
        <v>0.19500000000000001</v>
      </c>
      <c r="E4" s="3">
        <v>3.2000000000000001E-2</v>
      </c>
      <c r="F4" s="3">
        <v>0.95</v>
      </c>
      <c r="G4" s="16">
        <f t="shared" ref="G4:G51" si="0">H4/1.52</f>
        <v>57.40462500000001</v>
      </c>
      <c r="H4" s="17">
        <f t="shared" ref="H4:H51" si="1">L4*F4*10</f>
        <v>87.255030000000019</v>
      </c>
      <c r="I4" s="1">
        <f>C4*PRICE!C3</f>
        <v>5.3313000000000006</v>
      </c>
      <c r="J4" s="1">
        <f>D4*PRICE!D3</f>
        <v>0</v>
      </c>
      <c r="K4" s="1">
        <f>E4*PRICE!E3</f>
        <v>3.85344</v>
      </c>
      <c r="L4" s="16">
        <f t="shared" ref="L4:L51" si="2">SUM(I4:K4)</f>
        <v>9.1847400000000015</v>
      </c>
    </row>
    <row r="5" spans="1:12" x14ac:dyDescent="0.25">
      <c r="A5" s="1" t="s">
        <v>13</v>
      </c>
      <c r="B5" s="1" t="s">
        <v>10</v>
      </c>
      <c r="C5" s="3">
        <v>0.105</v>
      </c>
      <c r="D5" s="3">
        <v>0.08</v>
      </c>
      <c r="F5" s="3">
        <v>0.96499999999999997</v>
      </c>
      <c r="G5" s="16">
        <f t="shared" si="0"/>
        <v>33.949588815789475</v>
      </c>
      <c r="H5" s="17">
        <f t="shared" si="1"/>
        <v>51.603375</v>
      </c>
      <c r="I5" s="1">
        <f>C5*PRICE!C4</f>
        <v>2.8706999999999998</v>
      </c>
      <c r="J5" s="1">
        <f>D5*PRICE!D4</f>
        <v>2.4768000000000003</v>
      </c>
      <c r="K5" s="1">
        <f>E5*PRICE!E4</f>
        <v>0</v>
      </c>
      <c r="L5" s="16">
        <f t="shared" si="2"/>
        <v>5.3475000000000001</v>
      </c>
    </row>
    <row r="6" spans="1:12" x14ac:dyDescent="0.25">
      <c r="A6" s="1" t="s">
        <v>14</v>
      </c>
      <c r="D6" s="3">
        <v>0.188</v>
      </c>
      <c r="E6" s="3">
        <v>3.3000000000000002E-2</v>
      </c>
      <c r="F6" s="3">
        <v>0.76</v>
      </c>
      <c r="G6" s="16">
        <f t="shared" si="0"/>
        <v>48.971699999999998</v>
      </c>
      <c r="H6" s="17">
        <f t="shared" si="1"/>
        <v>74.436983999999995</v>
      </c>
      <c r="I6" s="1">
        <f>C6*PRICE!C5</f>
        <v>0</v>
      </c>
      <c r="J6" s="1">
        <f>D6*PRICE!D5</f>
        <v>5.8204799999999999</v>
      </c>
      <c r="K6" s="1">
        <f>E6*PRICE!E5</f>
        <v>3.9738600000000002</v>
      </c>
      <c r="L6" s="16">
        <f t="shared" si="2"/>
        <v>9.79434</v>
      </c>
    </row>
    <row r="7" spans="1:12" x14ac:dyDescent="0.25">
      <c r="A7" s="1" t="s">
        <v>91</v>
      </c>
      <c r="C7" s="3">
        <v>3.1E-2</v>
      </c>
      <c r="D7" s="3">
        <v>5.2999999999999999E-2</v>
      </c>
      <c r="E7" s="3">
        <v>2.9000000000000001E-2</v>
      </c>
      <c r="F7" s="3">
        <v>0.94</v>
      </c>
      <c r="G7" s="16">
        <f t="shared" si="0"/>
        <v>36.985289473684205</v>
      </c>
      <c r="H7" s="17">
        <f t="shared" si="1"/>
        <v>56.217639999999996</v>
      </c>
      <c r="I7" s="1">
        <f>C7*PRICE!C6</f>
        <v>0.84753999999999996</v>
      </c>
      <c r="J7" s="1">
        <f>D7*PRICE!D6</f>
        <v>1.6408799999999999</v>
      </c>
      <c r="K7" s="1">
        <f>E7*PRICE!E6</f>
        <v>3.4921800000000003</v>
      </c>
      <c r="L7" s="16">
        <f t="shared" si="2"/>
        <v>5.9805999999999999</v>
      </c>
    </row>
    <row r="8" spans="1:12" x14ac:dyDescent="0.25">
      <c r="A8" s="1" t="s">
        <v>195</v>
      </c>
      <c r="C8" s="3">
        <v>0.06</v>
      </c>
      <c r="D8" s="3">
        <v>2.25</v>
      </c>
      <c r="E8" s="3">
        <v>0.14499999999999999</v>
      </c>
      <c r="F8" s="3">
        <v>0.78</v>
      </c>
      <c r="G8" s="16">
        <f t="shared" si="0"/>
        <v>455.48561842105261</v>
      </c>
      <c r="H8" s="17">
        <f t="shared" si="1"/>
        <v>692.33813999999995</v>
      </c>
      <c r="I8" s="1">
        <f>C8*PRICE!C7</f>
        <v>1.6403999999999999</v>
      </c>
      <c r="J8" s="1">
        <f>D8*PRICE!D7</f>
        <v>69.66</v>
      </c>
      <c r="K8" s="1">
        <f>E8*PRICE!E7</f>
        <v>17.460899999999999</v>
      </c>
      <c r="L8" s="16">
        <f t="shared" si="2"/>
        <v>88.761299999999991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62741-8E09-4617-9851-A3CFC0FC01FA}">
  <sheetPr codeName="Φύλλο7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288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16</v>
      </c>
      <c r="D3" s="3">
        <v>0.32300000000000001</v>
      </c>
      <c r="E3" s="3">
        <v>5.1999999999999998E-2</v>
      </c>
      <c r="F3" s="3">
        <v>0.65</v>
      </c>
      <c r="G3" s="16">
        <f>H3/1.52</f>
        <v>69.541105263157903</v>
      </c>
      <c r="H3" s="17">
        <f>L3*F3*10</f>
        <v>105.70248000000001</v>
      </c>
      <c r="I3" s="1">
        <f>C3*PRICE!C2</f>
        <v>0</v>
      </c>
      <c r="J3" s="1">
        <f>D3*PRICE!D2</f>
        <v>10.000080000000001</v>
      </c>
      <c r="K3" s="1">
        <f>E3*PRICE!E2</f>
        <v>6.2618399999999994</v>
      </c>
      <c r="L3" s="16">
        <f>SUM(I3:K3)</f>
        <v>16.26192</v>
      </c>
    </row>
    <row r="4" spans="1:12" x14ac:dyDescent="0.25">
      <c r="A4" s="1">
        <v>96427688</v>
      </c>
      <c r="D4" s="3">
        <v>0.185</v>
      </c>
      <c r="E4" s="3">
        <v>3.5000000000000003E-2</v>
      </c>
      <c r="F4" s="3">
        <v>0.7</v>
      </c>
      <c r="G4" s="16">
        <f t="shared" ref="G4:G51" si="0">H4/1.52</f>
        <v>45.786907894736835</v>
      </c>
      <c r="H4" s="17">
        <f t="shared" ref="H4:H51" si="1">L4*F4*10</f>
        <v>69.596099999999993</v>
      </c>
      <c r="I4" s="1">
        <f>C4*PRICE!C3</f>
        <v>0</v>
      </c>
      <c r="J4" s="1">
        <f>D4*PRICE!D3</f>
        <v>5.7275999999999998</v>
      </c>
      <c r="K4" s="1">
        <f>E4*PRICE!E3</f>
        <v>4.2147000000000006</v>
      </c>
      <c r="L4" s="16">
        <f t="shared" ref="L4:L51" si="2">SUM(I4:K4)</f>
        <v>9.9422999999999995</v>
      </c>
    </row>
    <row r="5" spans="1:12" x14ac:dyDescent="0.25">
      <c r="A5" s="1">
        <v>96350080</v>
      </c>
      <c r="C5" s="3">
        <v>0.13</v>
      </c>
      <c r="E5" s="3">
        <v>3.5999999999999997E-2</v>
      </c>
      <c r="F5" s="3">
        <v>1.1950000000000001</v>
      </c>
      <c r="G5" s="16">
        <f t="shared" si="0"/>
        <v>62.024588157894733</v>
      </c>
      <c r="H5" s="17">
        <f t="shared" si="1"/>
        <v>94.277373999999995</v>
      </c>
      <c r="I5" s="1">
        <f>C5*PRICE!C4</f>
        <v>3.5542000000000002</v>
      </c>
      <c r="J5" s="1">
        <f>D5*PRICE!D4</f>
        <v>0</v>
      </c>
      <c r="K5" s="1">
        <f>E5*PRICE!E4</f>
        <v>4.3351199999999999</v>
      </c>
      <c r="L5" s="16">
        <f t="shared" si="2"/>
        <v>7.8893199999999997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3A6B8-5E7D-4E93-BF92-46DBE7302089}">
  <sheetPr codeName="Φύλλο6"/>
  <dimension ref="A1:L51"/>
  <sheetViews>
    <sheetView workbookViewId="0">
      <selection activeCell="B1" sqref="B1"/>
    </sheetView>
  </sheetViews>
  <sheetFormatPr defaultRowHeight="15" x14ac:dyDescent="0.25"/>
  <cols>
    <col min="1" max="1" width="18.7109375" style="1" customWidth="1"/>
    <col min="2" max="2" width="15.7109375" style="1" customWidth="1"/>
    <col min="3" max="5" width="9.140625" style="3"/>
    <col min="6" max="6" width="8.28515625" style="3" bestFit="1" customWidth="1"/>
    <col min="7" max="7" width="14.42578125" style="1" bestFit="1" customWidth="1"/>
    <col min="8" max="8" width="12.85546875" style="1" bestFit="1" customWidth="1"/>
    <col min="9" max="16384" width="9.140625" style="1"/>
  </cols>
  <sheetData>
    <row r="1" spans="1:12" x14ac:dyDescent="0.25">
      <c r="A1" s="49" t="s">
        <v>287</v>
      </c>
      <c r="B1" s="52">
        <f ca="1">NOW()</f>
        <v>45256.890824884256</v>
      </c>
    </row>
    <row r="2" spans="1:12" s="2" customFormat="1" ht="17.25" x14ac:dyDescent="0.3">
      <c r="A2" s="4" t="s">
        <v>0</v>
      </c>
      <c r="B2" s="4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15" t="s">
        <v>237</v>
      </c>
      <c r="H2" s="14" t="s">
        <v>236</v>
      </c>
      <c r="I2" s="5" t="s">
        <v>1</v>
      </c>
      <c r="J2" s="5" t="s">
        <v>2</v>
      </c>
      <c r="K2" s="5" t="s">
        <v>3</v>
      </c>
      <c r="L2" s="13" t="s">
        <v>235</v>
      </c>
    </row>
    <row r="3" spans="1:12" x14ac:dyDescent="0.25">
      <c r="A3" s="1" t="s">
        <v>15</v>
      </c>
      <c r="C3" s="3">
        <v>0.30399999999999999</v>
      </c>
      <c r="E3" s="3">
        <v>0.17599999999999999</v>
      </c>
      <c r="F3" s="3">
        <v>0.71299999999999997</v>
      </c>
      <c r="G3" s="16">
        <f>H3/1.52</f>
        <v>138.40305684210526</v>
      </c>
      <c r="H3" s="17">
        <f>L3*F3*10</f>
        <v>210.37264640000001</v>
      </c>
      <c r="I3" s="1">
        <f>C3*PRICE!C2</f>
        <v>8.3113600000000005</v>
      </c>
      <c r="J3" s="1">
        <f>D3*PRICE!D2</f>
        <v>0</v>
      </c>
      <c r="K3" s="1">
        <f>E3*PRICE!E2</f>
        <v>21.193919999999999</v>
      </c>
      <c r="L3" s="16">
        <f>SUM(I3:K3)</f>
        <v>29.505279999999999</v>
      </c>
    </row>
    <row r="4" spans="1:12" x14ac:dyDescent="0.25">
      <c r="A4" s="1" t="s">
        <v>15</v>
      </c>
      <c r="C4" s="3">
        <v>0.14000000000000001</v>
      </c>
      <c r="D4" s="3">
        <v>0.158</v>
      </c>
      <c r="E4" s="3">
        <v>0.3</v>
      </c>
      <c r="G4" s="16">
        <f t="shared" ref="G4:G51" si="0">H4/1.52</f>
        <v>0</v>
      </c>
      <c r="H4" s="17">
        <f t="shared" ref="H4:H51" si="1">L4*F4*10</f>
        <v>0</v>
      </c>
      <c r="I4" s="1">
        <f>C4*PRICE!C3</f>
        <v>3.8276000000000003</v>
      </c>
      <c r="J4" s="1">
        <f>D4*PRICE!D3</f>
        <v>4.89168</v>
      </c>
      <c r="K4" s="1">
        <f>E4*PRICE!E3</f>
        <v>36.125999999999998</v>
      </c>
      <c r="L4" s="16">
        <f t="shared" ref="L4:L51" si="2">SUM(I4:K4)</f>
        <v>44.845280000000002</v>
      </c>
    </row>
    <row r="5" spans="1:12" x14ac:dyDescent="0.25">
      <c r="G5" s="16">
        <f t="shared" si="0"/>
        <v>0</v>
      </c>
      <c r="H5" s="17">
        <f t="shared" si="1"/>
        <v>0</v>
      </c>
      <c r="I5" s="1">
        <f>C5*PRICE!C4</f>
        <v>0</v>
      </c>
      <c r="J5" s="1">
        <f>D5*PRICE!D4</f>
        <v>0</v>
      </c>
      <c r="K5" s="1">
        <f>E5*PRICE!E4</f>
        <v>0</v>
      </c>
      <c r="L5" s="16">
        <f t="shared" si="2"/>
        <v>0</v>
      </c>
    </row>
    <row r="6" spans="1:12" x14ac:dyDescent="0.25">
      <c r="G6" s="16">
        <f t="shared" si="0"/>
        <v>0</v>
      </c>
      <c r="H6" s="17">
        <f t="shared" si="1"/>
        <v>0</v>
      </c>
      <c r="I6" s="1">
        <f>C6*PRICE!C5</f>
        <v>0</v>
      </c>
      <c r="J6" s="1">
        <f>D6*PRICE!D5</f>
        <v>0</v>
      </c>
      <c r="K6" s="1">
        <f>E6*PRICE!E5</f>
        <v>0</v>
      </c>
      <c r="L6" s="16">
        <f t="shared" si="2"/>
        <v>0</v>
      </c>
    </row>
    <row r="7" spans="1:12" x14ac:dyDescent="0.25">
      <c r="G7" s="16">
        <f t="shared" si="0"/>
        <v>0</v>
      </c>
      <c r="H7" s="17">
        <f t="shared" si="1"/>
        <v>0</v>
      </c>
      <c r="I7" s="1">
        <f>C7*PRICE!C6</f>
        <v>0</v>
      </c>
      <c r="J7" s="1">
        <f>D7*PRICE!D6</f>
        <v>0</v>
      </c>
      <c r="K7" s="1">
        <f>E7*PRICE!E6</f>
        <v>0</v>
      </c>
      <c r="L7" s="16">
        <f t="shared" si="2"/>
        <v>0</v>
      </c>
    </row>
    <row r="8" spans="1:12" x14ac:dyDescent="0.25">
      <c r="G8" s="16">
        <f t="shared" si="0"/>
        <v>0</v>
      </c>
      <c r="H8" s="17">
        <f t="shared" si="1"/>
        <v>0</v>
      </c>
      <c r="I8" s="1">
        <f>C8*PRICE!C7</f>
        <v>0</v>
      </c>
      <c r="J8" s="1">
        <f>D8*PRICE!D7</f>
        <v>0</v>
      </c>
      <c r="K8" s="1">
        <f>E8*PRICE!E7</f>
        <v>0</v>
      </c>
      <c r="L8" s="16">
        <f t="shared" si="2"/>
        <v>0</v>
      </c>
    </row>
    <row r="9" spans="1:12" x14ac:dyDescent="0.25">
      <c r="G9" s="16">
        <f t="shared" si="0"/>
        <v>0</v>
      </c>
      <c r="H9" s="17">
        <f t="shared" si="1"/>
        <v>0</v>
      </c>
      <c r="I9" s="1">
        <f>C9*PRICE!C8</f>
        <v>0</v>
      </c>
      <c r="J9" s="1">
        <f>D9*PRICE!D8</f>
        <v>0</v>
      </c>
      <c r="K9" s="1">
        <f>E9*PRICE!E8</f>
        <v>0</v>
      </c>
      <c r="L9" s="16">
        <f t="shared" si="2"/>
        <v>0</v>
      </c>
    </row>
    <row r="10" spans="1:12" x14ac:dyDescent="0.25">
      <c r="G10" s="16">
        <f t="shared" si="0"/>
        <v>0</v>
      </c>
      <c r="H10" s="17">
        <f t="shared" si="1"/>
        <v>0</v>
      </c>
      <c r="I10" s="1">
        <f>C10*PRICE!C9</f>
        <v>0</v>
      </c>
      <c r="J10" s="1">
        <f>D10*PRICE!D9</f>
        <v>0</v>
      </c>
      <c r="K10" s="1">
        <f>E10*PRICE!E9</f>
        <v>0</v>
      </c>
      <c r="L10" s="16">
        <f t="shared" si="2"/>
        <v>0</v>
      </c>
    </row>
    <row r="11" spans="1:12" x14ac:dyDescent="0.25">
      <c r="G11" s="16">
        <f t="shared" si="0"/>
        <v>0</v>
      </c>
      <c r="H11" s="17">
        <f t="shared" si="1"/>
        <v>0</v>
      </c>
      <c r="I11" s="1">
        <f>C11*PRICE!C10</f>
        <v>0</v>
      </c>
      <c r="J11" s="1">
        <f>D11*PRICE!D10</f>
        <v>0</v>
      </c>
      <c r="K11" s="1">
        <f>E11*PRICE!E10</f>
        <v>0</v>
      </c>
      <c r="L11" s="16">
        <f t="shared" si="2"/>
        <v>0</v>
      </c>
    </row>
    <row r="12" spans="1:12" x14ac:dyDescent="0.25">
      <c r="G12" s="16">
        <f t="shared" si="0"/>
        <v>0</v>
      </c>
      <c r="H12" s="17">
        <f t="shared" si="1"/>
        <v>0</v>
      </c>
      <c r="I12" s="1">
        <f>C12*PRICE!C11</f>
        <v>0</v>
      </c>
      <c r="J12" s="1">
        <f>D12*PRICE!D11</f>
        <v>0</v>
      </c>
      <c r="K12" s="1">
        <f>E12*PRICE!E11</f>
        <v>0</v>
      </c>
      <c r="L12" s="16">
        <f t="shared" si="2"/>
        <v>0</v>
      </c>
    </row>
    <row r="13" spans="1:12" x14ac:dyDescent="0.25">
      <c r="G13" s="16">
        <f t="shared" si="0"/>
        <v>0</v>
      </c>
      <c r="H13" s="17">
        <f t="shared" si="1"/>
        <v>0</v>
      </c>
      <c r="I13" s="1">
        <f>C13*PRICE!C12</f>
        <v>0</v>
      </c>
      <c r="J13" s="1">
        <f>D13*PRICE!D12</f>
        <v>0</v>
      </c>
      <c r="K13" s="1">
        <f>E13*PRICE!E12</f>
        <v>0</v>
      </c>
      <c r="L13" s="16">
        <f t="shared" si="2"/>
        <v>0</v>
      </c>
    </row>
    <row r="14" spans="1:12" x14ac:dyDescent="0.25">
      <c r="G14" s="16">
        <f t="shared" si="0"/>
        <v>0</v>
      </c>
      <c r="H14" s="17">
        <f t="shared" si="1"/>
        <v>0</v>
      </c>
      <c r="I14" s="1">
        <f>C14*PRICE!C13</f>
        <v>0</v>
      </c>
      <c r="J14" s="1">
        <f>D14*PRICE!D13</f>
        <v>0</v>
      </c>
      <c r="K14" s="1">
        <f>E14*PRICE!E13</f>
        <v>0</v>
      </c>
      <c r="L14" s="16">
        <f t="shared" si="2"/>
        <v>0</v>
      </c>
    </row>
    <row r="15" spans="1:12" x14ac:dyDescent="0.25">
      <c r="G15" s="16">
        <f t="shared" si="0"/>
        <v>0</v>
      </c>
      <c r="H15" s="17">
        <f t="shared" si="1"/>
        <v>0</v>
      </c>
      <c r="I15" s="1">
        <f>C15*PRICE!C14</f>
        <v>0</v>
      </c>
      <c r="J15" s="1">
        <f>D15*PRICE!D14</f>
        <v>0</v>
      </c>
      <c r="K15" s="1">
        <f>E15*PRICE!E14</f>
        <v>0</v>
      </c>
      <c r="L15" s="16">
        <f t="shared" si="2"/>
        <v>0</v>
      </c>
    </row>
    <row r="16" spans="1:12" x14ac:dyDescent="0.25">
      <c r="G16" s="16">
        <f t="shared" si="0"/>
        <v>0</v>
      </c>
      <c r="H16" s="17">
        <f t="shared" si="1"/>
        <v>0</v>
      </c>
      <c r="I16" s="1">
        <f>C16*PRICE!C15</f>
        <v>0</v>
      </c>
      <c r="J16" s="1">
        <f>D16*PRICE!D15</f>
        <v>0</v>
      </c>
      <c r="K16" s="1">
        <f>E16*PRICE!E15</f>
        <v>0</v>
      </c>
      <c r="L16" s="16">
        <f t="shared" si="2"/>
        <v>0</v>
      </c>
    </row>
    <row r="17" spans="7:12" x14ac:dyDescent="0.25">
      <c r="G17" s="16">
        <f t="shared" si="0"/>
        <v>0</v>
      </c>
      <c r="H17" s="17">
        <f t="shared" si="1"/>
        <v>0</v>
      </c>
      <c r="I17" s="1">
        <f>C17*PRICE!C16</f>
        <v>0</v>
      </c>
      <c r="J17" s="1">
        <f>D17*PRICE!D16</f>
        <v>0</v>
      </c>
      <c r="K17" s="1">
        <f>E17*PRICE!E16</f>
        <v>0</v>
      </c>
      <c r="L17" s="16">
        <f t="shared" si="2"/>
        <v>0</v>
      </c>
    </row>
    <row r="18" spans="7:12" x14ac:dyDescent="0.25">
      <c r="G18" s="16">
        <f t="shared" si="0"/>
        <v>0</v>
      </c>
      <c r="H18" s="17">
        <f t="shared" si="1"/>
        <v>0</v>
      </c>
      <c r="I18" s="1">
        <f>C18*PRICE!C17</f>
        <v>0</v>
      </c>
      <c r="J18" s="1">
        <f>D18*PRICE!D17</f>
        <v>0</v>
      </c>
      <c r="K18" s="1">
        <f>E18*PRICE!E17</f>
        <v>0</v>
      </c>
      <c r="L18" s="16">
        <f t="shared" si="2"/>
        <v>0</v>
      </c>
    </row>
    <row r="19" spans="7:12" x14ac:dyDescent="0.25">
      <c r="G19" s="16">
        <f t="shared" si="0"/>
        <v>0</v>
      </c>
      <c r="H19" s="17">
        <f t="shared" si="1"/>
        <v>0</v>
      </c>
      <c r="I19" s="1">
        <f>C19*PRICE!C18</f>
        <v>0</v>
      </c>
      <c r="J19" s="1">
        <f>D19*PRICE!D18</f>
        <v>0</v>
      </c>
      <c r="K19" s="1">
        <f>E19*PRICE!E18</f>
        <v>0</v>
      </c>
      <c r="L19" s="16">
        <f t="shared" si="2"/>
        <v>0</v>
      </c>
    </row>
    <row r="20" spans="7:12" x14ac:dyDescent="0.25">
      <c r="G20" s="16">
        <f t="shared" si="0"/>
        <v>0</v>
      </c>
      <c r="H20" s="17">
        <f t="shared" si="1"/>
        <v>0</v>
      </c>
      <c r="I20" s="1">
        <f>C20*PRICE!C19</f>
        <v>0</v>
      </c>
      <c r="J20" s="1">
        <f>D20*PRICE!D19</f>
        <v>0</v>
      </c>
      <c r="K20" s="1">
        <f>E20*PRICE!E19</f>
        <v>0</v>
      </c>
      <c r="L20" s="16">
        <f t="shared" si="2"/>
        <v>0</v>
      </c>
    </row>
    <row r="21" spans="7:12" x14ac:dyDescent="0.25">
      <c r="G21" s="16">
        <f t="shared" si="0"/>
        <v>0</v>
      </c>
      <c r="H21" s="17">
        <f t="shared" si="1"/>
        <v>0</v>
      </c>
      <c r="I21" s="1">
        <f>C21*PRICE!C20</f>
        <v>0</v>
      </c>
      <c r="J21" s="1">
        <f>D21*PRICE!D20</f>
        <v>0</v>
      </c>
      <c r="K21" s="1">
        <f>E21*PRICE!E20</f>
        <v>0</v>
      </c>
      <c r="L21" s="16">
        <f t="shared" si="2"/>
        <v>0</v>
      </c>
    </row>
    <row r="22" spans="7:12" x14ac:dyDescent="0.25">
      <c r="G22" s="16">
        <f t="shared" si="0"/>
        <v>0</v>
      </c>
      <c r="H22" s="17">
        <f t="shared" si="1"/>
        <v>0</v>
      </c>
      <c r="I22" s="1">
        <f>C22*PRICE!C21</f>
        <v>0</v>
      </c>
      <c r="J22" s="1">
        <f>D22*PRICE!D21</f>
        <v>0</v>
      </c>
      <c r="K22" s="1">
        <f>E22*PRICE!E21</f>
        <v>0</v>
      </c>
      <c r="L22" s="16">
        <f t="shared" si="2"/>
        <v>0</v>
      </c>
    </row>
    <row r="23" spans="7:12" x14ac:dyDescent="0.25">
      <c r="G23" s="16">
        <f t="shared" si="0"/>
        <v>0</v>
      </c>
      <c r="H23" s="17">
        <f t="shared" si="1"/>
        <v>0</v>
      </c>
      <c r="I23" s="1">
        <f>C23*PRICE!C22</f>
        <v>0</v>
      </c>
      <c r="J23" s="1">
        <f>D23*PRICE!D22</f>
        <v>0</v>
      </c>
      <c r="K23" s="1">
        <f>E23*PRICE!E22</f>
        <v>0</v>
      </c>
      <c r="L23" s="16">
        <f t="shared" si="2"/>
        <v>0</v>
      </c>
    </row>
    <row r="24" spans="7:12" x14ac:dyDescent="0.25">
      <c r="G24" s="16">
        <f t="shared" si="0"/>
        <v>0</v>
      </c>
      <c r="H24" s="17">
        <f t="shared" si="1"/>
        <v>0</v>
      </c>
      <c r="I24" s="1">
        <f>C24*PRICE!C23</f>
        <v>0</v>
      </c>
      <c r="J24" s="1">
        <f>D24*PRICE!D23</f>
        <v>0</v>
      </c>
      <c r="K24" s="1">
        <f>E24*PRICE!E23</f>
        <v>0</v>
      </c>
      <c r="L24" s="16">
        <f t="shared" si="2"/>
        <v>0</v>
      </c>
    </row>
    <row r="25" spans="7:12" x14ac:dyDescent="0.25">
      <c r="G25" s="16">
        <f t="shared" si="0"/>
        <v>0</v>
      </c>
      <c r="H25" s="17">
        <f t="shared" si="1"/>
        <v>0</v>
      </c>
      <c r="I25" s="1">
        <f>C25*PRICE!C24</f>
        <v>0</v>
      </c>
      <c r="J25" s="1">
        <f>D25*PRICE!D24</f>
        <v>0</v>
      </c>
      <c r="K25" s="1">
        <f>E25*PRICE!E24</f>
        <v>0</v>
      </c>
      <c r="L25" s="16">
        <f t="shared" si="2"/>
        <v>0</v>
      </c>
    </row>
    <row r="26" spans="7:12" x14ac:dyDescent="0.25">
      <c r="G26" s="16">
        <f t="shared" si="0"/>
        <v>0</v>
      </c>
      <c r="H26" s="17">
        <f t="shared" si="1"/>
        <v>0</v>
      </c>
      <c r="I26" s="1">
        <f>C26*PRICE!C25</f>
        <v>0</v>
      </c>
      <c r="J26" s="1">
        <f>D26*PRICE!D25</f>
        <v>0</v>
      </c>
      <c r="K26" s="1">
        <f>E26*PRICE!E25</f>
        <v>0</v>
      </c>
      <c r="L26" s="16">
        <f t="shared" si="2"/>
        <v>0</v>
      </c>
    </row>
    <row r="27" spans="7:12" x14ac:dyDescent="0.25">
      <c r="G27" s="16">
        <f t="shared" si="0"/>
        <v>0</v>
      </c>
      <c r="H27" s="17">
        <f t="shared" si="1"/>
        <v>0</v>
      </c>
      <c r="I27" s="1">
        <f>C27*PRICE!C26</f>
        <v>0</v>
      </c>
      <c r="J27" s="1">
        <f>D27*PRICE!D26</f>
        <v>0</v>
      </c>
      <c r="K27" s="1">
        <f>E27*PRICE!E26</f>
        <v>0</v>
      </c>
      <c r="L27" s="16">
        <f t="shared" si="2"/>
        <v>0</v>
      </c>
    </row>
    <row r="28" spans="7:12" x14ac:dyDescent="0.25">
      <c r="G28" s="16">
        <f t="shared" si="0"/>
        <v>0</v>
      </c>
      <c r="H28" s="17">
        <f t="shared" si="1"/>
        <v>0</v>
      </c>
      <c r="I28" s="1">
        <f>C28*PRICE!C27</f>
        <v>0</v>
      </c>
      <c r="J28" s="1">
        <f>D28*PRICE!D27</f>
        <v>0</v>
      </c>
      <c r="K28" s="1">
        <f>E28*PRICE!E27</f>
        <v>0</v>
      </c>
      <c r="L28" s="16">
        <f t="shared" si="2"/>
        <v>0</v>
      </c>
    </row>
    <row r="29" spans="7:12" x14ac:dyDescent="0.25">
      <c r="G29" s="16">
        <f t="shared" si="0"/>
        <v>0</v>
      </c>
      <c r="H29" s="17">
        <f t="shared" si="1"/>
        <v>0</v>
      </c>
      <c r="I29" s="1">
        <f>C29*PRICE!C28</f>
        <v>0</v>
      </c>
      <c r="J29" s="1">
        <f>D29*PRICE!D28</f>
        <v>0</v>
      </c>
      <c r="K29" s="1">
        <f>E29*PRICE!E28</f>
        <v>0</v>
      </c>
      <c r="L29" s="16">
        <f t="shared" si="2"/>
        <v>0</v>
      </c>
    </row>
    <row r="30" spans="7:12" x14ac:dyDescent="0.25">
      <c r="G30" s="16">
        <f t="shared" si="0"/>
        <v>0</v>
      </c>
      <c r="H30" s="17">
        <f t="shared" si="1"/>
        <v>0</v>
      </c>
      <c r="I30" s="1">
        <f>C30*PRICE!C29</f>
        <v>0</v>
      </c>
      <c r="J30" s="1">
        <f>D30*PRICE!D29</f>
        <v>0</v>
      </c>
      <c r="K30" s="1">
        <f>E30*PRICE!E29</f>
        <v>0</v>
      </c>
      <c r="L30" s="16">
        <f t="shared" si="2"/>
        <v>0</v>
      </c>
    </row>
    <row r="31" spans="7:12" x14ac:dyDescent="0.25">
      <c r="G31" s="16">
        <f t="shared" si="0"/>
        <v>0</v>
      </c>
      <c r="H31" s="17">
        <f t="shared" si="1"/>
        <v>0</v>
      </c>
      <c r="I31" s="1">
        <f>C31*PRICE!C30</f>
        <v>0</v>
      </c>
      <c r="J31" s="1">
        <f>D31*PRICE!D30</f>
        <v>0</v>
      </c>
      <c r="K31" s="1">
        <f>E31*PRICE!E30</f>
        <v>0</v>
      </c>
      <c r="L31" s="16">
        <f t="shared" si="2"/>
        <v>0</v>
      </c>
    </row>
    <row r="32" spans="7:12" x14ac:dyDescent="0.25">
      <c r="G32" s="16">
        <f t="shared" si="0"/>
        <v>0</v>
      </c>
      <c r="H32" s="17">
        <f t="shared" si="1"/>
        <v>0</v>
      </c>
      <c r="I32" s="1">
        <f>C32*PRICE!C31</f>
        <v>0</v>
      </c>
      <c r="J32" s="1">
        <f>D32*PRICE!D31</f>
        <v>0</v>
      </c>
      <c r="K32" s="1">
        <f>E32*PRICE!E31</f>
        <v>0</v>
      </c>
      <c r="L32" s="16">
        <f t="shared" si="2"/>
        <v>0</v>
      </c>
    </row>
    <row r="33" spans="7:12" x14ac:dyDescent="0.25">
      <c r="G33" s="16">
        <f t="shared" si="0"/>
        <v>0</v>
      </c>
      <c r="H33" s="17">
        <f t="shared" si="1"/>
        <v>0</v>
      </c>
      <c r="I33" s="1">
        <f>C33*PRICE!C32</f>
        <v>0</v>
      </c>
      <c r="J33" s="1">
        <f>D33*PRICE!D32</f>
        <v>0</v>
      </c>
      <c r="K33" s="1">
        <f>E33*PRICE!E32</f>
        <v>0</v>
      </c>
      <c r="L33" s="16">
        <f t="shared" si="2"/>
        <v>0</v>
      </c>
    </row>
    <row r="34" spans="7:12" x14ac:dyDescent="0.25">
      <c r="G34" s="16">
        <f t="shared" si="0"/>
        <v>0</v>
      </c>
      <c r="H34" s="17">
        <f t="shared" si="1"/>
        <v>0</v>
      </c>
      <c r="I34" s="1">
        <f>C34*PRICE!C33</f>
        <v>0</v>
      </c>
      <c r="J34" s="1">
        <f>D34*PRICE!D33</f>
        <v>0</v>
      </c>
      <c r="K34" s="1">
        <f>E34*PRICE!E33</f>
        <v>0</v>
      </c>
      <c r="L34" s="16">
        <f t="shared" si="2"/>
        <v>0</v>
      </c>
    </row>
    <row r="35" spans="7:12" x14ac:dyDescent="0.25">
      <c r="G35" s="16">
        <f t="shared" si="0"/>
        <v>0</v>
      </c>
      <c r="H35" s="17">
        <f t="shared" si="1"/>
        <v>0</v>
      </c>
      <c r="I35" s="1">
        <f>C35*PRICE!C34</f>
        <v>0</v>
      </c>
      <c r="J35" s="1">
        <f>D35*PRICE!D34</f>
        <v>0</v>
      </c>
      <c r="K35" s="1">
        <f>E35*PRICE!E34</f>
        <v>0</v>
      </c>
      <c r="L35" s="16">
        <f t="shared" si="2"/>
        <v>0</v>
      </c>
    </row>
    <row r="36" spans="7:12" x14ac:dyDescent="0.25">
      <c r="G36" s="16">
        <f t="shared" si="0"/>
        <v>0</v>
      </c>
      <c r="H36" s="17">
        <f t="shared" si="1"/>
        <v>0</v>
      </c>
      <c r="I36" s="1">
        <f>C36*PRICE!C35</f>
        <v>0</v>
      </c>
      <c r="J36" s="1">
        <f>D36*PRICE!D35</f>
        <v>0</v>
      </c>
      <c r="K36" s="1">
        <f>E36*PRICE!E35</f>
        <v>0</v>
      </c>
      <c r="L36" s="16">
        <f t="shared" si="2"/>
        <v>0</v>
      </c>
    </row>
    <row r="37" spans="7:12" x14ac:dyDescent="0.25">
      <c r="G37" s="16">
        <f t="shared" si="0"/>
        <v>0</v>
      </c>
      <c r="H37" s="17">
        <f t="shared" si="1"/>
        <v>0</v>
      </c>
      <c r="I37" s="1">
        <f>C37*PRICE!C36</f>
        <v>0</v>
      </c>
      <c r="J37" s="1">
        <f>D37*PRICE!D36</f>
        <v>0</v>
      </c>
      <c r="K37" s="1">
        <f>E37*PRICE!E36</f>
        <v>0</v>
      </c>
      <c r="L37" s="16">
        <f t="shared" si="2"/>
        <v>0</v>
      </c>
    </row>
    <row r="38" spans="7:12" x14ac:dyDescent="0.25">
      <c r="G38" s="16">
        <f t="shared" si="0"/>
        <v>0</v>
      </c>
      <c r="H38" s="17">
        <f t="shared" si="1"/>
        <v>0</v>
      </c>
      <c r="I38" s="1">
        <f>C38*PRICE!C37</f>
        <v>0</v>
      </c>
      <c r="J38" s="1">
        <f>D38*PRICE!D37</f>
        <v>0</v>
      </c>
      <c r="K38" s="1">
        <f>E38*PRICE!E37</f>
        <v>0</v>
      </c>
      <c r="L38" s="16">
        <f t="shared" si="2"/>
        <v>0</v>
      </c>
    </row>
    <row r="39" spans="7:12" x14ac:dyDescent="0.25">
      <c r="G39" s="16">
        <f t="shared" si="0"/>
        <v>0</v>
      </c>
      <c r="H39" s="17">
        <f t="shared" si="1"/>
        <v>0</v>
      </c>
      <c r="I39" s="1">
        <f>C39*PRICE!C38</f>
        <v>0</v>
      </c>
      <c r="J39" s="1">
        <f>D39*PRICE!D38</f>
        <v>0</v>
      </c>
      <c r="K39" s="1">
        <f>E39*PRICE!E38</f>
        <v>0</v>
      </c>
      <c r="L39" s="16">
        <f t="shared" si="2"/>
        <v>0</v>
      </c>
    </row>
    <row r="40" spans="7:12" x14ac:dyDescent="0.25">
      <c r="G40" s="16">
        <f t="shared" si="0"/>
        <v>0</v>
      </c>
      <c r="H40" s="17">
        <f t="shared" si="1"/>
        <v>0</v>
      </c>
      <c r="I40" s="1">
        <f>C40*PRICE!C39</f>
        <v>0</v>
      </c>
      <c r="J40" s="1">
        <f>D40*PRICE!D39</f>
        <v>0</v>
      </c>
      <c r="K40" s="1">
        <f>E40*PRICE!E39</f>
        <v>0</v>
      </c>
      <c r="L40" s="16">
        <f t="shared" si="2"/>
        <v>0</v>
      </c>
    </row>
    <row r="41" spans="7:12" x14ac:dyDescent="0.25">
      <c r="G41" s="16">
        <f t="shared" si="0"/>
        <v>0</v>
      </c>
      <c r="H41" s="17">
        <f t="shared" si="1"/>
        <v>0</v>
      </c>
      <c r="I41" s="1">
        <f>C41*PRICE!C40</f>
        <v>0</v>
      </c>
      <c r="J41" s="1">
        <f>D41*PRICE!D40</f>
        <v>0</v>
      </c>
      <c r="K41" s="1">
        <f>E41*PRICE!E40</f>
        <v>0</v>
      </c>
      <c r="L41" s="16">
        <f t="shared" si="2"/>
        <v>0</v>
      </c>
    </row>
    <row r="42" spans="7:12" x14ac:dyDescent="0.25">
      <c r="G42" s="16">
        <f t="shared" si="0"/>
        <v>0</v>
      </c>
      <c r="H42" s="17">
        <f t="shared" si="1"/>
        <v>0</v>
      </c>
      <c r="I42" s="1">
        <f>C42*PRICE!C41</f>
        <v>0</v>
      </c>
      <c r="J42" s="1">
        <f>D42*PRICE!D41</f>
        <v>0</v>
      </c>
      <c r="K42" s="1">
        <f>E42*PRICE!E41</f>
        <v>0</v>
      </c>
      <c r="L42" s="16">
        <f t="shared" si="2"/>
        <v>0</v>
      </c>
    </row>
    <row r="43" spans="7:12" x14ac:dyDescent="0.25">
      <c r="G43" s="16">
        <f t="shared" si="0"/>
        <v>0</v>
      </c>
      <c r="H43" s="17">
        <f t="shared" si="1"/>
        <v>0</v>
      </c>
      <c r="I43" s="1">
        <f>C43*PRICE!C42</f>
        <v>0</v>
      </c>
      <c r="J43" s="1">
        <f>D43*PRICE!D42</f>
        <v>0</v>
      </c>
      <c r="K43" s="1">
        <f>E43*PRICE!E42</f>
        <v>0</v>
      </c>
      <c r="L43" s="16">
        <f t="shared" si="2"/>
        <v>0</v>
      </c>
    </row>
    <row r="44" spans="7:12" x14ac:dyDescent="0.25">
      <c r="G44" s="16">
        <f t="shared" si="0"/>
        <v>0</v>
      </c>
      <c r="H44" s="17">
        <f t="shared" si="1"/>
        <v>0</v>
      </c>
      <c r="I44" s="1">
        <f>C44*PRICE!C43</f>
        <v>0</v>
      </c>
      <c r="J44" s="1">
        <f>D44*PRICE!D43</f>
        <v>0</v>
      </c>
      <c r="K44" s="1">
        <f>E44*PRICE!E43</f>
        <v>0</v>
      </c>
      <c r="L44" s="16">
        <f t="shared" si="2"/>
        <v>0</v>
      </c>
    </row>
    <row r="45" spans="7:12" x14ac:dyDescent="0.25">
      <c r="G45" s="16">
        <f t="shared" si="0"/>
        <v>0</v>
      </c>
      <c r="H45" s="17">
        <f t="shared" si="1"/>
        <v>0</v>
      </c>
      <c r="I45" s="1">
        <f>C45*PRICE!C44</f>
        <v>0</v>
      </c>
      <c r="J45" s="1">
        <f>D45*PRICE!D44</f>
        <v>0</v>
      </c>
      <c r="K45" s="1">
        <f>E45*PRICE!E44</f>
        <v>0</v>
      </c>
      <c r="L45" s="16">
        <f t="shared" si="2"/>
        <v>0</v>
      </c>
    </row>
    <row r="46" spans="7:12" x14ac:dyDescent="0.25">
      <c r="G46" s="16">
        <f t="shared" si="0"/>
        <v>0</v>
      </c>
      <c r="H46" s="17">
        <f t="shared" si="1"/>
        <v>0</v>
      </c>
      <c r="I46" s="1">
        <f>C46*PRICE!C45</f>
        <v>0</v>
      </c>
      <c r="J46" s="1">
        <f>D46*PRICE!D45</f>
        <v>0</v>
      </c>
      <c r="K46" s="1">
        <f>E46*PRICE!E45</f>
        <v>0</v>
      </c>
      <c r="L46" s="16">
        <f t="shared" si="2"/>
        <v>0</v>
      </c>
    </row>
    <row r="47" spans="7:12" x14ac:dyDescent="0.25">
      <c r="G47" s="16">
        <f t="shared" si="0"/>
        <v>0</v>
      </c>
      <c r="H47" s="17">
        <f t="shared" si="1"/>
        <v>0</v>
      </c>
      <c r="I47" s="1">
        <f>C47*PRICE!C46</f>
        <v>0</v>
      </c>
      <c r="J47" s="1">
        <f>D47*PRICE!D46</f>
        <v>0</v>
      </c>
      <c r="K47" s="1">
        <f>E47*PRICE!E46</f>
        <v>0</v>
      </c>
      <c r="L47" s="16">
        <f t="shared" si="2"/>
        <v>0</v>
      </c>
    </row>
    <row r="48" spans="7:12" x14ac:dyDescent="0.25">
      <c r="G48" s="16">
        <f t="shared" si="0"/>
        <v>0</v>
      </c>
      <c r="H48" s="17">
        <f t="shared" si="1"/>
        <v>0</v>
      </c>
      <c r="I48" s="1">
        <f>C48*PRICE!C47</f>
        <v>0</v>
      </c>
      <c r="J48" s="1">
        <f>D48*PRICE!D47</f>
        <v>0</v>
      </c>
      <c r="K48" s="1">
        <f>E48*PRICE!E47</f>
        <v>0</v>
      </c>
      <c r="L48" s="16">
        <f t="shared" si="2"/>
        <v>0</v>
      </c>
    </row>
    <row r="49" spans="7:12" x14ac:dyDescent="0.25">
      <c r="G49" s="16">
        <f t="shared" si="0"/>
        <v>0</v>
      </c>
      <c r="H49" s="17">
        <f t="shared" si="1"/>
        <v>0</v>
      </c>
      <c r="I49" s="1">
        <f>C49*PRICE!C48</f>
        <v>0</v>
      </c>
      <c r="J49" s="1">
        <f>D49*PRICE!D48</f>
        <v>0</v>
      </c>
      <c r="K49" s="1">
        <f>E49*PRICE!E48</f>
        <v>0</v>
      </c>
      <c r="L49" s="16">
        <f t="shared" si="2"/>
        <v>0</v>
      </c>
    </row>
    <row r="50" spans="7:12" x14ac:dyDescent="0.25">
      <c r="G50" s="16">
        <f t="shared" si="0"/>
        <v>0</v>
      </c>
      <c r="H50" s="17">
        <f t="shared" si="1"/>
        <v>0</v>
      </c>
      <c r="I50" s="1">
        <f>C50*PRICE!C49</f>
        <v>0</v>
      </c>
      <c r="J50" s="1">
        <f>D50*PRICE!D49</f>
        <v>0</v>
      </c>
      <c r="K50" s="1">
        <f>E50*PRICE!E49</f>
        <v>0</v>
      </c>
      <c r="L50" s="16">
        <f t="shared" si="2"/>
        <v>0</v>
      </c>
    </row>
    <row r="51" spans="7:12" x14ac:dyDescent="0.25">
      <c r="G51" s="16">
        <f t="shared" si="0"/>
        <v>0</v>
      </c>
      <c r="H51" s="17">
        <f t="shared" si="1"/>
        <v>0</v>
      </c>
      <c r="I51" s="1">
        <f>C51*PRICE!C50</f>
        <v>0</v>
      </c>
      <c r="J51" s="1">
        <f>D51*PRICE!D50</f>
        <v>0</v>
      </c>
      <c r="K51" s="1">
        <f>E51*PRICE!E50</f>
        <v>0</v>
      </c>
      <c r="L51" s="16">
        <f t="shared" si="2"/>
        <v>0</v>
      </c>
    </row>
  </sheetData>
  <printOptions headings="1" gridLine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2FD8A79920968F45A3A54298EC13E10E" ma:contentTypeVersion="7" ma:contentTypeDescription="Δημιουργία νέου εγγράφου" ma:contentTypeScope="" ma:versionID="28043c0fefb73bd758f9ceec98d40325">
  <xsd:schema xmlns:xsd="http://www.w3.org/2001/XMLSchema" xmlns:xs="http://www.w3.org/2001/XMLSchema" xmlns:p="http://schemas.microsoft.com/office/2006/metadata/properties" xmlns:ns3="c0bace38-6a69-40e7-8347-bf1651c2b03e" targetNamespace="http://schemas.microsoft.com/office/2006/metadata/properties" ma:root="true" ma:fieldsID="d16104035f9f8e09894319df898254c6" ns3:_="">
    <xsd:import namespace="c0bace38-6a69-40e7-8347-bf1651c2b0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ace38-6a69-40e7-8347-bf1651c2b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6 b e e 4 c e b - 1 3 8 8 - 4 2 c b - 9 d a 8 - b 6 7 8 0 9 3 8 d b 5 3 "   x m l n s = " h t t p : / / s c h e m a s . m i c r o s o f t . c o m / D a t a M a s h u p " > A A A A A E s E A A B Q S w M E F A A C A A g A 2 K p 6 V 0 4 h o l K k A A A A 9 g A A A B I A H A B D b 2 5 m a W c v U G F j a 2 F n Z S 5 4 b W w g o h g A K K A U A A A A A A A A A A A A A A A A A A A A A A A A A A A A h Y + 9 D o I w G E V f h X S n f y 6 G f J T B w U U S o 4 l x b U q F B i i G F s u 7 O f h I v o I Y R d 0 c 7 7 l n u P d + v U E 2 t k 1 0 0 b 0 z n U 0 R w x R F 2 q q u M L Z M 0 e B P 8 R J l A r Z S 1 b L U 0 S R b l 4 y u S F H l / T k h J I S A w w J 3 f U k 4 p Y w c 8 8 1 e V b q V 6 C O b / 3 J s r P P S K o 0 E H F 5 j B M e M U c w 5 x x T I D C E 3 9 i v w a e + z / Y G w G h o / 9 F r o J l 7 v g M w R y P u D e A B Q S w M E F A A C A A g A 2 K p 6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i q e l e D 1 8 1 P R Q E A A L A F A A A T A B w A R m 9 y b X V s Y X M v U 2 V j d G l v b j E u b S C i G A A o o B Q A A A A A A A A A A A A A A A A A A A A A A A A A A A D t k c F K w 0 A Q h u + B v M O y u W Q h J F i D B 8 W D V k F B o d C A B / G w T a d N a L J b s i t R Q k H R H j 3 0 D X w B B R H x 0 E P f Y P N K b l J R J I r 3 0 r 3 s 8 n + z / w z z C w h l z B n q L u + N H d M w D R H R D P r I w g H t J Y B 8 j H Z R A t I 0 k D 7 q s b x V C / W k 5 u q t n J Z 3 6 l 3 T M + i 5 H T o E u 3 q 0 O Z P A p L B x J O V Y b H t e n u f u K J Y h d 0 O e e i n N R i A 9 T I i z t D y g k v r a p W l d + J P z i l 5 8 V l p Y z T S d q x f 1 q p 5 R e V 8 + l D d q U U 6 r E e t p 3 S C j T A x 4 l r Z 5 c p m y 4 H o M w q 4 7 O E W B T 0 H S R G A H S a 0 j C V d y 4 q A C a w 4 N M Y h T s O w w I 5 a d D I h 9 2 A 3 I V 4 1 G d c 1 + 3 N f a M Z N b v l u 1 q s U 9 M W q K 7 Y i y I f y l t z T o Q B b q v e k 1 f t M T n j e / H M X D 6 K c 6 I a Y R s / 9 2 9 G u 4 y G 6 R d c A r H f D m O u B V C f g D U E s B A i 0 A F A A C A A g A 2 K p 6 V 0 4 h o l K k A A A A 9 g A A A B I A A A A A A A A A A A A A A A A A A A A A A E N v b m Z p Z y 9 Q Y W N r Y W d l L n h t b F B L A Q I t A B Q A A g A I A N i q e l c P y u m r p A A A A O k A A A A T A A A A A A A A A A A A A A A A A P A A A A B b Q 2 9 u d G V u d F 9 U e X B l c 1 0 u e G 1 s U E s B A i 0 A F A A C A A g A 2 K p 6 V 4 P X z U 9 F A Q A A s A U A A B M A A A A A A A A A A A A A A A A A 4 Q E A A E Z v c m 1 1 b G F z L 1 N l Y 3 R p b 2 4 x L m 1 Q S w U G A A A A A A M A A w D C A A A A c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h c A A A A A A A B s F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g t M T Z U M j E 6 N T k 6 M D I u N z E x N j E 1 N V o i I C 8 + P E V u d H J 5 I F R 5 c G U 9 I k Z p b G x T d G F 0 d X M i I F Z h b H V l P S J z V 2 F p d G l u Z 0 Z v c k V 4 Y 2 V s U m V m c m V z a C I g L z 4 8 L 1 N 0 Y W J s Z U V u d H J p Z X M + P C 9 J d G V t P j x J d G V t P j x J d G V t T G 9 j Y X R p b 2 4 + P E l 0 Z W 1 U e X B l P k Z v c m 1 1 b G E 8 L 0 l 0 Z W 1 U e X B l P j x J d G V t U G F 0 a D 5 T Z W N 0 a W 9 u M S 9 U Y W J s Z S U y M D Q v J U N F J U E w J U N G J T g x J U N F J U J G J U N F J U F E J U N F J U J C J U N F J U I 1 J U N G J T g 1 J U N G J T g z J U N F J U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0 L 0 R h d G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0 L y V D R S U 5 M S V D R S V C Q i V D R S V C Q i V D R S V C M S V D R S V C M y V D R S V B R S U y M C V D R i U 4 N C V D R i U 4 R C V D R i U 4 M C V D R S V C R i V D R i U 4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N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z q D O t c + B z r n O r s 6 z z r f P g 8 6 3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M Y X N 0 V X B k Y X R l Z C I g V m F s d W U 9 I m Q y M D I y L T A 4 L T E 2 V D I y O j A w O j M 5 L j M x N D I 0 N z R a I i A v P j x F b n R y e S B U e X B l P S J G a W x s U 3 R h d H V z I i B W Y W x 1 Z T 0 i c 1 d h a X R p b m d G b 3 J F e G N l b F J l Z n J l c 2 g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J T I w N C U y M C g y K S 8 l Q 0 U l Q T A l Q 0 Y l O D E l Q 0 U l Q k Y l Q 0 U l Q U Q l Q 0 U l Q k I l Q 0 U l Q j U l Q 0 Y l O D U l Q 0 Y l O D M l Q 0 U l Q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Q l M j A o M i k v R G F 0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Q l M j A o M i k v J U N F J T k x J U N F J U J C J U N F J U J C J U N F J U I x J U N F J U I z J U N F J U F F J T I w J U N G J T g 0 J U N G J T h E J U N G J T g w J U N F J U J G J U N G J T g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0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O o M 6 1 z 4 H O u c 6 u z r P O t 8 + D z r c i I C 8 + P E V u d H J 5 I F R 5 c G U 9 I k Z p b G x U Y X J n Z X Q i I F Z h b H V l P S J z V G F i b G V f N F 9 f M y I g L z 4 8 R W 5 0 c n k g V H l w Z T 0 i R m l s b G V k Q 2 9 t c G x l d G V S Z X N 1 b H R U b 1 d v c m t z a G V l d C I g V m F s d W U 9 I m w x I i A v P j x F b n R y e S B U e X B l P S J R d W V y e U l E I i B W Y W x 1 Z T 0 i c 2 V k M m M 4 N W R h L T V k N z A t N D Z k Y i 0 5 N T M y L T E z N G V k Z W R l M j F i Y y I g L z 4 8 R W 5 0 c n k g V H l w Z T 0 i R m l s b E x h c 3 R V c G R h d G V k I i B W Y W x 1 Z T 0 i Z D I w M j M t M T E t M j Z U M T k 6 M j I 6 N D g u M D U w N z E x O V o i I C 8 + P E V u d H J 5 I F R 5 c G U 9 I k Z p b G x F c n J v c k N v d W 5 0 I i B W Y W x 1 Z T 0 i b D A i I C 8 + P E V u d H J 5 I F R 5 c G U 9 I k Z p b G x D b 2 x 1 b W 5 U e X B l c y I g V m F s d W U 9 I n N C Z 1 l L Q X d N R E J B T U Q i I C 8 + P E V u d H J 5 I F R 5 c G U 9 I k Z p b G x F c n J v c k N v Z G U i I F Z h b H V l P S J z V W 5 r b m 9 3 b i I g L z 4 8 R W 5 0 c n k g V H l w Z T 0 i R m l s b E N v b H V t b k 5 h b W V z I i B W Y W x 1 Z T 0 i c 1 s m c X V v d D t N Z X R h b H M m c X V v d D s s J n F 1 b 3 Q 7 R G F 0 Z S Z x d W 9 0 O y w m c X V v d D t U a W 1 l X H J c b i h F U 1 Q p J n F 1 b 3 Q 7 L C Z x d W 9 0 O 0 J p Z C Z x d W 9 0 O y w m c X V v d D t B c 2 s m c X V v d D s s J n F 1 b 3 Q 7 Q 2 h h b m d l J n F 1 b 3 Q 7 L C Z x d W 9 0 O 0 N o Y W 5 n Z T I m c X V v d D s s J n F 1 b 3 Q 7 T G 9 3 J n F 1 b 3 Q 7 L C Z x d W 9 0 O 0 h p Z 2 g m c X V v d D t d I i A v P j x F b n R y e S B U e X B l P S J G a W x s Q 2 9 1 b n Q i I F Z h b H V l P S J s N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0 I C g z K S 9 B d X R v U m V t b 3 Z l Z E N v b H V t b n M x L n t N Z X R h b H M s M H 0 m c X V v d D s s J n F 1 b 3 Q 7 U 2 V j d G l v b j E v V G F i b G U g N C A o M y k v Q X V 0 b 1 J l b W 9 2 Z W R D b 2 x 1 b W 5 z M S 5 7 R G F 0 Z S w x f S Z x d W 9 0 O y w m c X V v d D t T Z W N 0 a W 9 u M S 9 U Y W J s Z S A 0 I C g z K S 9 B d X R v U m V t b 3 Z l Z E N v b H V t b n M x L n t U a W 1 l X H J c b i h F U 1 Q p L D J 9 J n F 1 b 3 Q 7 L C Z x d W 9 0 O 1 N l Y 3 R p b 2 4 x L 1 R h Y m x l I D Q g K D M p L 0 F 1 d G 9 S Z W 1 v d m V k Q 2 9 s d W 1 u c z E u e 0 J p Z C w z f S Z x d W 9 0 O y w m c X V v d D t T Z W N 0 a W 9 u M S 9 U Y W J s Z S A 0 I C g z K S 9 B d X R v U m V t b 3 Z l Z E N v b H V t b n M x L n t B c 2 s s N H 0 m c X V v d D s s J n F 1 b 3 Q 7 U 2 V j d G l v b j E v V G F i b G U g N C A o M y k v Q X V 0 b 1 J l b W 9 2 Z W R D b 2 x 1 b W 5 z M S 5 7 Q 2 h h b m d l L D V 9 J n F 1 b 3 Q 7 L C Z x d W 9 0 O 1 N l Y 3 R p b 2 4 x L 1 R h Y m x l I D Q g K D M p L 0 F 1 d G 9 S Z W 1 v d m V k Q 2 9 s d W 1 u c z E u e 0 N o Y W 5 n Z T I s N n 0 m c X V v d D s s J n F 1 b 3 Q 7 U 2 V j d G l v b j E v V G F i b G U g N C A o M y k v Q X V 0 b 1 J l b W 9 2 Z W R D b 2 x 1 b W 5 z M S 5 7 T G 9 3 L D d 9 J n F 1 b 3 Q 7 L C Z x d W 9 0 O 1 N l Y 3 R p b 2 4 x L 1 R h Y m x l I D Q g K D M p L 0 F 1 d G 9 S Z W 1 v d m V k Q 2 9 s d W 1 u c z E u e 0 h p Z 2 g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F i b G U g N C A o M y k v Q X V 0 b 1 J l b W 9 2 Z W R D b 2 x 1 b W 5 z M S 5 7 T W V 0 Y W x z L D B 9 J n F 1 b 3 Q 7 L C Z x d W 9 0 O 1 N l Y 3 R p b 2 4 x L 1 R h Y m x l I D Q g K D M p L 0 F 1 d G 9 S Z W 1 v d m V k Q 2 9 s d W 1 u c z E u e 0 R h d G U s M X 0 m c X V v d D s s J n F 1 b 3 Q 7 U 2 V j d G l v b j E v V G F i b G U g N C A o M y k v Q X V 0 b 1 J l b W 9 2 Z W R D b 2 x 1 b W 5 z M S 5 7 V G l t Z V x y X G 4 o R V N U K S w y f S Z x d W 9 0 O y w m c X V v d D t T Z W N 0 a W 9 u M S 9 U Y W J s Z S A 0 I C g z K S 9 B d X R v U m V t b 3 Z l Z E N v b H V t b n M x L n t C a W Q s M 3 0 m c X V v d D s s J n F 1 b 3 Q 7 U 2 V j d G l v b j E v V G F i b G U g N C A o M y k v Q X V 0 b 1 J l b W 9 2 Z W R D b 2 x 1 b W 5 z M S 5 7 Q X N r L D R 9 J n F 1 b 3 Q 7 L C Z x d W 9 0 O 1 N l Y 3 R p b 2 4 x L 1 R h Y m x l I D Q g K D M p L 0 F 1 d G 9 S Z W 1 v d m V k Q 2 9 s d W 1 u c z E u e 0 N o Y W 5 n Z S w 1 f S Z x d W 9 0 O y w m c X V v d D t T Z W N 0 a W 9 u M S 9 U Y W J s Z S A 0 I C g z K S 9 B d X R v U m V t b 3 Z l Z E N v b H V t b n M x L n t D a G F u Z 2 U y L D Z 9 J n F 1 b 3 Q 7 L C Z x d W 9 0 O 1 N l Y 3 R p b 2 4 x L 1 R h Y m x l I D Q g K D M p L 0 F 1 d G 9 S Z W 1 v d m V k Q 2 9 s d W 1 u c z E u e 0 x v d y w 3 f S Z x d W 9 0 O y w m c X V v d D t T Z W N 0 a W 9 u M S 9 U Y W J s Z S A 0 I C g z K S 9 B d X R v U m V t b 3 Z l Z E N v b H V t b n M x L n t I a W d o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Q l M j A o M y k v J U N F J U E w J U N G J T g x J U N F J U J G J U N F J U F E J U N F J U J C J U N F J U I 1 J U N G J T g 1 J U N G J T g z J U N F J U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0 J T I w K D M p L 0 R h d G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0 J T I w K D M p L y V D R S U 5 M S V D R S V C Q i V D R S V C Q i V D R S V C M S V D R S V C M y V D R S V B R S U y M C V D R i U 4 N C V D R i U 4 R C V D R i U 4 M C V D R S V C R i V D R i U 4 N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A 7 p I D H / v N T L 5 / N m y Q N w r q A A A A A A I A A A A A A B B m A A A A A Q A A I A A A A D + Y F d x 6 B w m G X M v X g 5 u u Z p 3 T n D p + y X H V y h t e N u G + 1 a P l A A A A A A 6 A A A A A A g A A I A A A A M q P h B r r B W A 7 J T 3 T i A X U i 1 A Q l M y + 9 / r N a n j 9 J R c U d N R I U A A A A A a n E Z V G f a O x 5 X n n 3 Y t O / 3 L + X 0 e 6 m j p 9 m 0 V W 9 5 G v u D p k A w d p L a j a l q L + D h P T v s M F e 0 8 o x K D k P O 0 7 A g E a J + p u v S 7 D q X 5 7 4 m p i t k j K t X p H 8 c J m Q A A A A M l i 2 x r L 5 k f j v c y s 8 c f L o X 5 o U A c 8 j y X e u X i g c j s n O e 2 V y b + u w K 8 o s E Z q R w L G q Q + J K O L e h k e h f p I F u T Z J I E D U 8 m A = < / D a t a M a s h u p > 
</file>

<file path=customXml/itemProps1.xml><?xml version="1.0" encoding="utf-8"?>
<ds:datastoreItem xmlns:ds="http://schemas.openxmlformats.org/officeDocument/2006/customXml" ds:itemID="{403CEA31-BB89-408C-9277-BC14DF29C81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c0bace38-6a69-40e7-8347-bf1651c2b03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0137CA1-4E02-4EDA-942E-203D60930E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F31FAD-4026-42BB-B05A-C270BA540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ace38-6a69-40e7-8347-bf1651c2b0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D67DA26-B9C7-4E5E-B671-C13AF61F28C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33</vt:i4>
      </vt:variant>
    </vt:vector>
  </HeadingPairs>
  <TitlesOfParts>
    <vt:vector size="33" baseType="lpstr">
      <vt:lpstr>PRICE</vt:lpstr>
      <vt:lpstr>Live</vt:lpstr>
      <vt:lpstr>ΜΕΤΑΛΛΙΚΑ</vt:lpstr>
      <vt:lpstr>ALFA ROMEO</vt:lpstr>
      <vt:lpstr>AUSTRALIA</vt:lpstr>
      <vt:lpstr>BMW</vt:lpstr>
      <vt:lpstr>CITROEN</vt:lpstr>
      <vt:lpstr>DAEWOO</vt:lpstr>
      <vt:lpstr>DAIHATSU</vt:lpstr>
      <vt:lpstr>FIAT</vt:lpstr>
      <vt:lpstr>FORD</vt:lpstr>
      <vt:lpstr>HONDA</vt:lpstr>
      <vt:lpstr>HYUNDAI</vt:lpstr>
      <vt:lpstr>JAGUAR</vt:lpstr>
      <vt:lpstr>KIA</vt:lpstr>
      <vt:lpstr>LADA</vt:lpstr>
      <vt:lpstr>MAZDA</vt:lpstr>
      <vt:lpstr>MERCEDES</vt:lpstr>
      <vt:lpstr>MITSUBISHI</vt:lpstr>
      <vt:lpstr>NISSAN</vt:lpstr>
      <vt:lpstr>OPEL</vt:lpstr>
      <vt:lpstr>PEUGEOT</vt:lpstr>
      <vt:lpstr>R. ROVER</vt:lpstr>
      <vt:lpstr>RENAULT</vt:lpstr>
      <vt:lpstr>SKODA</vt:lpstr>
      <vt:lpstr>SMART</vt:lpstr>
      <vt:lpstr>SUBARU</vt:lpstr>
      <vt:lpstr>SUZUKI</vt:lpstr>
      <vt:lpstr>TOYOTA</vt:lpstr>
      <vt:lpstr>VOLKSWAGEN</vt:lpstr>
      <vt:lpstr>WALKER</vt:lpstr>
      <vt:lpstr>Υπολογισμός Κεραμικού</vt:lpstr>
      <vt:lpstr>ΠΡΟΤΥΠΟ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2022-08-22T23:36:29Z</cp:lastPrinted>
  <dcterms:created xsi:type="dcterms:W3CDTF">2021-06-16T12:45:37Z</dcterms:created>
  <dcterms:modified xsi:type="dcterms:W3CDTF">2023-11-26T19:22:56Z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0x0101002FD8A79920968F45A3A54298EC13E10E</vt:lpwstr>
  </property>
</Properties>
</file>